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2026 год" sheetId="1" r:id="rId1"/>
    <sheet name="2027 год" sheetId="2" r:id="rId2"/>
    <sheet name="2028 год" sheetId="3" r:id="rId3"/>
  </sheets>
  <calcPr calcId="125725"/>
</workbook>
</file>

<file path=xl/calcChain.xml><?xml version="1.0" encoding="utf-8"?>
<calcChain xmlns="http://schemas.openxmlformats.org/spreadsheetml/2006/main">
  <c r="G37" i="3"/>
  <c r="G36"/>
  <c r="G31"/>
  <c r="G20"/>
  <c r="G18"/>
  <c r="G9"/>
  <c r="E41"/>
  <c r="G37" i="2"/>
  <c r="G36"/>
  <c r="G31"/>
  <c r="G20"/>
  <c r="G18"/>
  <c r="G9"/>
  <c r="G37" i="1"/>
  <c r="G36"/>
  <c r="G9"/>
  <c r="G31" l="1"/>
  <c r="G20"/>
  <c r="G40" i="3"/>
  <c r="G39"/>
  <c r="G38"/>
  <c r="G35"/>
  <c r="G34"/>
  <c r="G33"/>
  <c r="G32"/>
  <c r="G30"/>
  <c r="G29"/>
  <c r="G28"/>
  <c r="G27"/>
  <c r="G26"/>
  <c r="G25"/>
  <c r="G24"/>
  <c r="G23"/>
  <c r="G22"/>
  <c r="G21"/>
  <c r="G19"/>
  <c r="G17"/>
  <c r="G16"/>
  <c r="G15"/>
  <c r="G14"/>
  <c r="G13"/>
  <c r="G12"/>
  <c r="G11"/>
  <c r="G10"/>
  <c r="G8"/>
  <c r="E41" i="2"/>
  <c r="G40"/>
  <c r="G39"/>
  <c r="G38"/>
  <c r="G35"/>
  <c r="G34"/>
  <c r="G33"/>
  <c r="G32"/>
  <c r="G30"/>
  <c r="G29"/>
  <c r="G28"/>
  <c r="G27"/>
  <c r="G26"/>
  <c r="G25"/>
  <c r="G24"/>
  <c r="G23"/>
  <c r="G22"/>
  <c r="G21"/>
  <c r="G19"/>
  <c r="G17"/>
  <c r="G16"/>
  <c r="G15"/>
  <c r="G14"/>
  <c r="G13"/>
  <c r="G12"/>
  <c r="G11"/>
  <c r="G10"/>
  <c r="G8"/>
  <c r="G8" i="1"/>
  <c r="G10"/>
  <c r="G11"/>
  <c r="G12"/>
  <c r="G13"/>
  <c r="G14"/>
  <c r="G15"/>
  <c r="G16"/>
  <c r="G17"/>
  <c r="G18"/>
  <c r="G19"/>
  <c r="G21"/>
  <c r="G22"/>
  <c r="G23"/>
  <c r="G24"/>
  <c r="G25"/>
  <c r="G26"/>
  <c r="G27"/>
  <c r="G28"/>
  <c r="G29"/>
  <c r="G30"/>
  <c r="G32"/>
  <c r="G33"/>
  <c r="G34"/>
  <c r="G35"/>
  <c r="G38"/>
  <c r="G39"/>
  <c r="G40"/>
  <c r="G41" i="3" l="1"/>
  <c r="G41" i="2"/>
  <c r="E41" i="1"/>
  <c r="G41" l="1"/>
</calcChain>
</file>

<file path=xl/sharedStrings.xml><?xml version="1.0" encoding="utf-8"?>
<sst xmlns="http://schemas.openxmlformats.org/spreadsheetml/2006/main" count="130" uniqueCount="46">
  <si>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</si>
  <si>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</si>
  <si>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</si>
  <si>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</si>
  <si>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</si>
  <si>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</si>
  <si>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</si>
  <si>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</si>
  <si>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</si>
  <si>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</si>
  <si>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</si>
  <si>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</si>
  <si>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</si>
  <si>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</si>
  <si>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</si>
  <si>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</si>
  <si>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</si>
  <si>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</si>
  <si>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</si>
  <si>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</si>
  <si>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</si>
  <si>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</si>
  <si>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</si>
  <si>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</si>
  <si>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</si>
  <si>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</si>
  <si>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</si>
  <si>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</si>
  <si>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</si>
  <si>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</si>
  <si>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</si>
  <si>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</si>
  <si>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</si>
  <si>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</si>
  <si>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</si>
  <si>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</si>
  <si>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Субсидии из областного бюджета местным бюджетам 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 муниципальных общеобразовательных организациях</t>
  </si>
  <si>
    <t>7=3*(4*5)*6/100</t>
  </si>
  <si>
    <t xml:space="preserve">Средний размер стоимости предоставляемого на бесплатной основе питания на одного обучающегося, сложившийся в j-м муниципальном образовании в году, предшествующем текущему финансовому году, рублей
</t>
  </si>
  <si>
    <t xml:space="preserve">Среднегодовое количество дней посещения обучающимися общеобразовательных организаций в соответствующем финансовом году и плановом периоде соответствующего муниципального образования по данным муниципального образования, представленным Министерству образования и науки Курской области
</t>
  </si>
  <si>
    <t xml:space="preserve">Среднегодовое количество обучающихся соответствующего муниципального образования, имеющих право на обеспечение питанием на бесплатной основе в соответствующем финансовом году и плановом периоде, по данным муниципального образования, представленным Министерству образования и науки Курской области, человек
</t>
  </si>
  <si>
    <t xml:space="preserve">Размер субсидии, предоставляемой бюджету j-го муниципального образования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на 2027 год, рублей
</t>
  </si>
  <si>
    <t xml:space="preserve">Размер субсидии, предоставляемой бюджету j-го муниципального образования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на 2026 год, рублей
</t>
  </si>
  <si>
    <t xml:space="preserve">Размер субсидии, предоставляемой бюджету j-го муниципального образования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на 2028 год, рублей
</t>
  </si>
  <si>
    <t xml:space="preserve">Уровень софинансирования расходного обязательства j-го муниципального образования за счет средств областного бюджета, %
</t>
  </si>
  <si>
    <t>Приложение № 2.5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</si>
</sst>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00000000000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4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4" fontId="8" fillId="2" borderId="1" xfId="1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/>
    <xf numFmtId="0" fontId="2" fillId="0" borderId="0" xfId="0" applyFont="1" applyAlignment="1">
      <alignment horizontal="center" wrapText="1"/>
    </xf>
    <xf numFmtId="4" fontId="8" fillId="0" borderId="1" xfId="1" applyNumberFormat="1" applyFont="1" applyFill="1" applyBorder="1" applyAlignment="1">
      <alignment horizontal="right" vertical="top" wrapText="1"/>
    </xf>
    <xf numFmtId="0" fontId="3" fillId="0" borderId="1" xfId="0" applyFont="1" applyFill="1" applyBorder="1"/>
    <xf numFmtId="4" fontId="9" fillId="2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/>
    <xf numFmtId="3" fontId="3" fillId="2" borderId="1" xfId="0" applyNumberFormat="1" applyFont="1" applyFill="1" applyBorder="1"/>
    <xf numFmtId="165" fontId="8" fillId="0" borderId="1" xfId="0" applyNumberFormat="1" applyFont="1" applyFill="1" applyBorder="1"/>
    <xf numFmtId="165" fontId="9" fillId="0" borderId="1" xfId="0" applyNumberFormat="1" applyFont="1" applyFill="1" applyBorder="1"/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2" fontId="8" fillId="2" borderId="3" xfId="0" applyNumberFormat="1" applyFont="1" applyFill="1" applyBorder="1"/>
    <xf numFmtId="2" fontId="5" fillId="2" borderId="0" xfId="0" applyNumberFormat="1" applyFont="1" applyFill="1"/>
    <xf numFmtId="2" fontId="9" fillId="2" borderId="1" xfId="1" applyNumberFormat="1" applyFont="1" applyFill="1" applyBorder="1" applyAlignment="1">
      <alignment horizontal="right" vertical="center" wrapText="1"/>
    </xf>
    <xf numFmtId="2" fontId="5" fillId="0" borderId="2" xfId="0" applyNumberFormat="1" applyFont="1" applyFill="1" applyBorder="1"/>
    <xf numFmtId="2" fontId="5" fillId="0" borderId="3" xfId="0" applyNumberFormat="1" applyFont="1" applyFill="1" applyBorder="1"/>
    <xf numFmtId="2" fontId="5" fillId="0" borderId="0" xfId="0" applyNumberFormat="1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G1" sqref="G1"/>
    </sheetView>
  </sheetViews>
  <sheetFormatPr defaultRowHeight="15"/>
  <cols>
    <col min="1" max="1" width="7" style="35" customWidth="1"/>
    <col min="2" max="2" width="27.85546875" customWidth="1"/>
    <col min="3" max="3" width="19.42578125" customWidth="1"/>
    <col min="4" max="4" width="26" customWidth="1"/>
    <col min="5" max="5" width="24.85546875" customWidth="1"/>
    <col min="6" max="6" width="20.140625" customWidth="1"/>
    <col min="7" max="7" width="28.7109375" customWidth="1"/>
  </cols>
  <sheetData>
    <row r="1" spans="1:7">
      <c r="G1" s="39" t="s">
        <v>45</v>
      </c>
    </row>
    <row r="2" spans="1:7" ht="15.75" customHeight="1">
      <c r="A2" s="36"/>
      <c r="B2" s="32" t="s">
        <v>36</v>
      </c>
      <c r="C2" s="32"/>
      <c r="D2" s="32"/>
      <c r="E2" s="32"/>
      <c r="F2" s="32"/>
      <c r="G2" s="32"/>
    </row>
    <row r="3" spans="1:7" ht="63" customHeight="1">
      <c r="A3" s="36"/>
      <c r="B3" s="32"/>
      <c r="C3" s="32"/>
      <c r="D3" s="32"/>
      <c r="E3" s="32"/>
      <c r="F3" s="32"/>
      <c r="G3" s="32"/>
    </row>
    <row r="4" spans="1:7" ht="36" customHeight="1">
      <c r="A4" s="36"/>
      <c r="B4" s="1"/>
      <c r="C4" s="1"/>
      <c r="D4" s="1"/>
      <c r="E4" s="13"/>
      <c r="F4" s="13"/>
      <c r="G4" s="13"/>
    </row>
    <row r="5" spans="1:7" ht="15" customHeight="1">
      <c r="A5" s="30" t="s">
        <v>0</v>
      </c>
      <c r="B5" s="30" t="s">
        <v>1</v>
      </c>
      <c r="C5" s="30" t="s">
        <v>38</v>
      </c>
      <c r="D5" s="30" t="s">
        <v>39</v>
      </c>
      <c r="E5" s="33" t="s">
        <v>40</v>
      </c>
      <c r="F5" s="30" t="s">
        <v>44</v>
      </c>
      <c r="G5" s="30" t="s">
        <v>42</v>
      </c>
    </row>
    <row r="6" spans="1:7" ht="259.5" customHeight="1">
      <c r="A6" s="31"/>
      <c r="B6" s="31"/>
      <c r="C6" s="31"/>
      <c r="D6" s="31"/>
      <c r="E6" s="34"/>
      <c r="F6" s="31"/>
      <c r="G6" s="31"/>
    </row>
    <row r="7" spans="1:7">
      <c r="A7" s="2">
        <v>1</v>
      </c>
      <c r="B7" s="8">
        <v>2</v>
      </c>
      <c r="C7" s="8">
        <v>3</v>
      </c>
      <c r="D7" s="8">
        <v>4</v>
      </c>
      <c r="E7" s="2">
        <v>5</v>
      </c>
      <c r="F7" s="2">
        <v>6</v>
      </c>
      <c r="G7" s="2" t="s">
        <v>37</v>
      </c>
    </row>
    <row r="8" spans="1:7">
      <c r="A8" s="37">
        <v>1</v>
      </c>
      <c r="B8" s="4" t="s">
        <v>2</v>
      </c>
      <c r="C8" s="11">
        <v>100</v>
      </c>
      <c r="D8" s="22">
        <v>162</v>
      </c>
      <c r="E8" s="18">
        <v>735</v>
      </c>
      <c r="F8" s="20">
        <v>7.5376046658752873</v>
      </c>
      <c r="G8" s="12">
        <f>ROUND((C8*(D8*E8)*F8)/100,0)</f>
        <v>897503</v>
      </c>
    </row>
    <row r="9" spans="1:7">
      <c r="A9" s="37">
        <v>2</v>
      </c>
      <c r="B9" s="4" t="s">
        <v>3</v>
      </c>
      <c r="C9" s="11">
        <v>100</v>
      </c>
      <c r="D9" s="22">
        <v>161</v>
      </c>
      <c r="E9" s="18">
        <v>200</v>
      </c>
      <c r="F9" s="20">
        <v>7.5376046658752873</v>
      </c>
      <c r="G9" s="12">
        <f>ROUND((C9*(D9*E9)*F9)/100,0)+1</f>
        <v>242712</v>
      </c>
    </row>
    <row r="10" spans="1:7">
      <c r="A10" s="37">
        <v>3</v>
      </c>
      <c r="B10" s="5" t="s">
        <v>4</v>
      </c>
      <c r="C10" s="11">
        <v>74.8</v>
      </c>
      <c r="D10" s="23">
        <v>170</v>
      </c>
      <c r="E10" s="18">
        <v>896</v>
      </c>
      <c r="F10" s="20">
        <v>7.53760466587529</v>
      </c>
      <c r="G10" s="12">
        <f t="shared" ref="G10:G40" si="0">ROUND((C10*(D10*E10)*F10)/100,0)</f>
        <v>858800</v>
      </c>
    </row>
    <row r="11" spans="1:7">
      <c r="A11" s="37">
        <v>4</v>
      </c>
      <c r="B11" s="5" t="s">
        <v>5</v>
      </c>
      <c r="C11" s="11">
        <v>100</v>
      </c>
      <c r="D11" s="23">
        <v>170</v>
      </c>
      <c r="E11" s="18">
        <v>273</v>
      </c>
      <c r="F11" s="20">
        <v>7.53760466587529</v>
      </c>
      <c r="G11" s="12">
        <f t="shared" si="0"/>
        <v>349820</v>
      </c>
    </row>
    <row r="12" spans="1:7">
      <c r="A12" s="37">
        <v>5</v>
      </c>
      <c r="B12" s="5" t="s">
        <v>6</v>
      </c>
      <c r="C12" s="11">
        <v>110</v>
      </c>
      <c r="D12" s="23">
        <v>153</v>
      </c>
      <c r="E12" s="18">
        <v>179</v>
      </c>
      <c r="F12" s="20">
        <v>7.53760466587529</v>
      </c>
      <c r="G12" s="12">
        <f t="shared" si="0"/>
        <v>227076</v>
      </c>
    </row>
    <row r="13" spans="1:7">
      <c r="A13" s="37">
        <v>6</v>
      </c>
      <c r="B13" s="5" t="s">
        <v>7</v>
      </c>
      <c r="C13" s="11">
        <v>130</v>
      </c>
      <c r="D13" s="23">
        <v>165</v>
      </c>
      <c r="E13" s="18">
        <v>250</v>
      </c>
      <c r="F13" s="20">
        <v>7.53760466587529</v>
      </c>
      <c r="G13" s="12">
        <f t="shared" si="0"/>
        <v>404204</v>
      </c>
    </row>
    <row r="14" spans="1:7">
      <c r="A14" s="37">
        <v>7</v>
      </c>
      <c r="B14" s="5" t="s">
        <v>8</v>
      </c>
      <c r="C14" s="11">
        <v>110</v>
      </c>
      <c r="D14" s="23">
        <v>165</v>
      </c>
      <c r="E14" s="18">
        <v>487</v>
      </c>
      <c r="F14" s="20">
        <v>7.53760466587529</v>
      </c>
      <c r="G14" s="12">
        <f t="shared" si="0"/>
        <v>666253</v>
      </c>
    </row>
    <row r="15" spans="1:7">
      <c r="A15" s="37">
        <v>8</v>
      </c>
      <c r="B15" s="5" t="s">
        <v>9</v>
      </c>
      <c r="C15" s="11">
        <v>70</v>
      </c>
      <c r="D15" s="23">
        <v>172</v>
      </c>
      <c r="E15" s="18">
        <v>256</v>
      </c>
      <c r="F15" s="20">
        <v>7.53760466587529</v>
      </c>
      <c r="G15" s="12">
        <f t="shared" si="0"/>
        <v>232327</v>
      </c>
    </row>
    <row r="16" spans="1:7">
      <c r="A16" s="37">
        <v>9</v>
      </c>
      <c r="B16" s="5" t="s">
        <v>10</v>
      </c>
      <c r="C16" s="11">
        <v>90</v>
      </c>
      <c r="D16" s="23">
        <v>173</v>
      </c>
      <c r="E16" s="18">
        <v>124</v>
      </c>
      <c r="F16" s="20">
        <v>7.53760466587529</v>
      </c>
      <c r="G16" s="12">
        <f t="shared" si="0"/>
        <v>145527</v>
      </c>
    </row>
    <row r="17" spans="1:7">
      <c r="A17" s="37">
        <v>10</v>
      </c>
      <c r="B17" s="5" t="s">
        <v>11</v>
      </c>
      <c r="C17" s="11">
        <v>120</v>
      </c>
      <c r="D17" s="23">
        <v>170</v>
      </c>
      <c r="E17" s="18">
        <v>649</v>
      </c>
      <c r="F17" s="20">
        <v>7.53760466587529</v>
      </c>
      <c r="G17" s="12">
        <f t="shared" si="0"/>
        <v>997949</v>
      </c>
    </row>
    <row r="18" spans="1:7">
      <c r="A18" s="37">
        <v>11</v>
      </c>
      <c r="B18" s="5" t="s">
        <v>12</v>
      </c>
      <c r="C18" s="11">
        <v>98.32</v>
      </c>
      <c r="D18" s="23">
        <v>165</v>
      </c>
      <c r="E18" s="18">
        <v>695</v>
      </c>
      <c r="F18" s="20">
        <v>7.53760466587529</v>
      </c>
      <c r="G18" s="12">
        <f t="shared" si="0"/>
        <v>849853</v>
      </c>
    </row>
    <row r="19" spans="1:7">
      <c r="A19" s="37">
        <v>12</v>
      </c>
      <c r="B19" s="5" t="s">
        <v>13</v>
      </c>
      <c r="C19" s="11">
        <v>102</v>
      </c>
      <c r="D19" s="23">
        <v>170</v>
      </c>
      <c r="E19" s="18">
        <v>207</v>
      </c>
      <c r="F19" s="20">
        <v>7.53760466587529</v>
      </c>
      <c r="G19" s="12">
        <f t="shared" si="0"/>
        <v>270553</v>
      </c>
    </row>
    <row r="20" spans="1:7">
      <c r="A20" s="37">
        <v>13</v>
      </c>
      <c r="B20" s="5" t="s">
        <v>14</v>
      </c>
      <c r="C20" s="11">
        <v>75</v>
      </c>
      <c r="D20" s="23">
        <v>169</v>
      </c>
      <c r="E20" s="18">
        <v>185</v>
      </c>
      <c r="F20" s="20">
        <v>7.53760466587529</v>
      </c>
      <c r="G20" s="12">
        <f>ROUND((C20*(D20*E20)*F20)/100,0)</f>
        <v>176747</v>
      </c>
    </row>
    <row r="21" spans="1:7">
      <c r="A21" s="37">
        <v>14</v>
      </c>
      <c r="B21" s="5" t="s">
        <v>15</v>
      </c>
      <c r="C21" s="11">
        <v>125</v>
      </c>
      <c r="D21" s="23">
        <v>170</v>
      </c>
      <c r="E21" s="18">
        <v>215</v>
      </c>
      <c r="F21" s="20">
        <v>7.53760466587529</v>
      </c>
      <c r="G21" s="12">
        <f t="shared" si="0"/>
        <v>344374</v>
      </c>
    </row>
    <row r="22" spans="1:7">
      <c r="A22" s="37">
        <v>15</v>
      </c>
      <c r="B22" s="5" t="s">
        <v>16</v>
      </c>
      <c r="C22" s="11">
        <v>124</v>
      </c>
      <c r="D22" s="23">
        <v>170</v>
      </c>
      <c r="E22" s="18">
        <v>335</v>
      </c>
      <c r="F22" s="20">
        <v>7.53760466587529</v>
      </c>
      <c r="G22" s="12">
        <f t="shared" si="0"/>
        <v>532291</v>
      </c>
    </row>
    <row r="23" spans="1:7">
      <c r="A23" s="37">
        <v>16</v>
      </c>
      <c r="B23" s="5" t="s">
        <v>17</v>
      </c>
      <c r="C23" s="11">
        <v>120</v>
      </c>
      <c r="D23" s="23">
        <v>170</v>
      </c>
      <c r="E23" s="18">
        <v>450</v>
      </c>
      <c r="F23" s="20">
        <v>7.53760466587529</v>
      </c>
      <c r="G23" s="12">
        <f t="shared" si="0"/>
        <v>691952</v>
      </c>
    </row>
    <row r="24" spans="1:7">
      <c r="A24" s="37">
        <v>17</v>
      </c>
      <c r="B24" s="5" t="s">
        <v>18</v>
      </c>
      <c r="C24" s="11">
        <v>80</v>
      </c>
      <c r="D24" s="23">
        <v>170</v>
      </c>
      <c r="E24" s="18">
        <v>497</v>
      </c>
      <c r="F24" s="20">
        <v>7.53760466587529</v>
      </c>
      <c r="G24" s="12">
        <f t="shared" si="0"/>
        <v>509482</v>
      </c>
    </row>
    <row r="25" spans="1:7">
      <c r="A25" s="37">
        <v>18</v>
      </c>
      <c r="B25" s="5" t="s">
        <v>19</v>
      </c>
      <c r="C25" s="11">
        <v>90</v>
      </c>
      <c r="D25" s="24">
        <v>178</v>
      </c>
      <c r="E25" s="18">
        <v>275</v>
      </c>
      <c r="F25" s="20">
        <v>7.53760466587529</v>
      </c>
      <c r="G25" s="12">
        <f t="shared" si="0"/>
        <v>332069</v>
      </c>
    </row>
    <row r="26" spans="1:7">
      <c r="A26" s="37">
        <v>19</v>
      </c>
      <c r="B26" s="5" t="s">
        <v>20</v>
      </c>
      <c r="C26" s="11">
        <v>80</v>
      </c>
      <c r="D26" s="24">
        <v>187</v>
      </c>
      <c r="E26" s="18">
        <v>470</v>
      </c>
      <c r="F26" s="20">
        <v>7.53760466587529</v>
      </c>
      <c r="G26" s="12">
        <f t="shared" si="0"/>
        <v>529984</v>
      </c>
    </row>
    <row r="27" spans="1:7">
      <c r="A27" s="37">
        <v>20</v>
      </c>
      <c r="B27" s="5" t="s">
        <v>21</v>
      </c>
      <c r="C27" s="11">
        <v>85</v>
      </c>
      <c r="D27" s="23">
        <v>170</v>
      </c>
      <c r="E27" s="18">
        <v>253</v>
      </c>
      <c r="F27" s="20">
        <v>7.53760466587529</v>
      </c>
      <c r="G27" s="12">
        <f t="shared" si="0"/>
        <v>275564</v>
      </c>
    </row>
    <row r="28" spans="1:7">
      <c r="A28" s="37">
        <v>21</v>
      </c>
      <c r="B28" s="5" t="s">
        <v>22</v>
      </c>
      <c r="C28" s="11">
        <v>110</v>
      </c>
      <c r="D28" s="23">
        <v>160</v>
      </c>
      <c r="E28" s="18">
        <v>300</v>
      </c>
      <c r="F28" s="20">
        <v>7.53760466587529</v>
      </c>
      <c r="G28" s="12">
        <f t="shared" si="0"/>
        <v>397986</v>
      </c>
    </row>
    <row r="29" spans="1:7">
      <c r="A29" s="37">
        <v>22</v>
      </c>
      <c r="B29" s="5" t="s">
        <v>23</v>
      </c>
      <c r="C29" s="11">
        <v>105</v>
      </c>
      <c r="D29" s="23">
        <v>170</v>
      </c>
      <c r="E29" s="18">
        <v>290</v>
      </c>
      <c r="F29" s="20">
        <v>7.53760466587529</v>
      </c>
      <c r="G29" s="12">
        <f t="shared" si="0"/>
        <v>390184</v>
      </c>
    </row>
    <row r="30" spans="1:7">
      <c r="A30" s="37">
        <v>23</v>
      </c>
      <c r="B30" s="5" t="s">
        <v>24</v>
      </c>
      <c r="C30" s="11">
        <v>85</v>
      </c>
      <c r="D30" s="23">
        <v>170</v>
      </c>
      <c r="E30" s="18">
        <v>850</v>
      </c>
      <c r="F30" s="20">
        <v>7.53760466587529</v>
      </c>
      <c r="G30" s="12">
        <f t="shared" si="0"/>
        <v>925806</v>
      </c>
    </row>
    <row r="31" spans="1:7">
      <c r="A31" s="37">
        <v>24</v>
      </c>
      <c r="B31" s="5" t="s">
        <v>25</v>
      </c>
      <c r="C31" s="11">
        <v>100</v>
      </c>
      <c r="D31" s="23">
        <v>162</v>
      </c>
      <c r="E31" s="18">
        <v>161</v>
      </c>
      <c r="F31" s="20">
        <v>7.53760466587529</v>
      </c>
      <c r="G31" s="12">
        <f>ROUND((C31*(D31*E31)*F31)/100,0)</f>
        <v>196596</v>
      </c>
    </row>
    <row r="32" spans="1:7">
      <c r="A32" s="37">
        <v>25</v>
      </c>
      <c r="B32" s="5" t="s">
        <v>26</v>
      </c>
      <c r="C32" s="11">
        <v>81</v>
      </c>
      <c r="D32" s="23">
        <v>172</v>
      </c>
      <c r="E32" s="18">
        <v>436</v>
      </c>
      <c r="F32" s="20">
        <v>7.53760466587529</v>
      </c>
      <c r="G32" s="12">
        <f t="shared" si="0"/>
        <v>457861</v>
      </c>
    </row>
    <row r="33" spans="1:7">
      <c r="A33" s="37">
        <v>26</v>
      </c>
      <c r="B33" s="5" t="s">
        <v>27</v>
      </c>
      <c r="C33" s="11">
        <v>100</v>
      </c>
      <c r="D33" s="23">
        <v>171</v>
      </c>
      <c r="E33" s="18">
        <v>215</v>
      </c>
      <c r="F33" s="20">
        <v>7.53760466587529</v>
      </c>
      <c r="G33" s="12">
        <f t="shared" si="0"/>
        <v>277120</v>
      </c>
    </row>
    <row r="34" spans="1:7">
      <c r="A34" s="37">
        <v>27</v>
      </c>
      <c r="B34" s="5" t="s">
        <v>28</v>
      </c>
      <c r="C34" s="11">
        <v>100</v>
      </c>
      <c r="D34" s="23">
        <v>169</v>
      </c>
      <c r="E34" s="18">
        <v>175</v>
      </c>
      <c r="F34" s="20">
        <v>7.53760466587529</v>
      </c>
      <c r="G34" s="12">
        <f t="shared" si="0"/>
        <v>222925</v>
      </c>
    </row>
    <row r="35" spans="1:7">
      <c r="A35" s="37">
        <v>28</v>
      </c>
      <c r="B35" s="5" t="s">
        <v>29</v>
      </c>
      <c r="C35" s="11">
        <v>120</v>
      </c>
      <c r="D35" s="23">
        <v>173</v>
      </c>
      <c r="E35" s="18">
        <v>260</v>
      </c>
      <c r="F35" s="20">
        <v>7.53760466587529</v>
      </c>
      <c r="G35" s="12">
        <f t="shared" si="0"/>
        <v>406850</v>
      </c>
    </row>
    <row r="36" spans="1:7">
      <c r="A36" s="37">
        <v>29</v>
      </c>
      <c r="B36" s="5" t="s">
        <v>30</v>
      </c>
      <c r="C36" s="11">
        <v>124.36</v>
      </c>
      <c r="D36" s="23">
        <v>170</v>
      </c>
      <c r="E36" s="19">
        <v>1485</v>
      </c>
      <c r="F36" s="20">
        <v>7.53760466587529</v>
      </c>
      <c r="G36" s="12">
        <f>ROUND((C36*(D36*E36)*F36)/100,0)-1</f>
        <v>2366406</v>
      </c>
    </row>
    <row r="37" spans="1:7">
      <c r="A37" s="37">
        <v>30</v>
      </c>
      <c r="B37" s="6" t="s">
        <v>31</v>
      </c>
      <c r="C37" s="11">
        <v>75</v>
      </c>
      <c r="D37" s="25">
        <v>175</v>
      </c>
      <c r="E37" s="19">
        <v>5844</v>
      </c>
      <c r="F37" s="20">
        <v>7.53760466587529</v>
      </c>
      <c r="G37" s="12">
        <f>ROUND((C37*(D37*E37)*F37)/100,0)-1</f>
        <v>5781530</v>
      </c>
    </row>
    <row r="38" spans="1:7">
      <c r="A38" s="37">
        <v>31</v>
      </c>
      <c r="B38" s="5" t="s">
        <v>32</v>
      </c>
      <c r="C38" s="11">
        <v>138.91999999999999</v>
      </c>
      <c r="D38" s="23">
        <v>160</v>
      </c>
      <c r="E38" s="18">
        <v>415</v>
      </c>
      <c r="F38" s="20">
        <v>7.53760466587529</v>
      </c>
      <c r="G38" s="12">
        <f t="shared" si="0"/>
        <v>695290</v>
      </c>
    </row>
    <row r="39" spans="1:7">
      <c r="A39" s="37">
        <v>32</v>
      </c>
      <c r="B39" s="5" t="s">
        <v>33</v>
      </c>
      <c r="C39" s="11">
        <v>85</v>
      </c>
      <c r="D39" s="23">
        <v>170</v>
      </c>
      <c r="E39" s="18">
        <v>240</v>
      </c>
      <c r="F39" s="20">
        <v>7.53760466587529</v>
      </c>
      <c r="G39" s="12">
        <f t="shared" si="0"/>
        <v>261404</v>
      </c>
    </row>
    <row r="40" spans="1:7">
      <c r="A40" s="37">
        <v>33</v>
      </c>
      <c r="B40" s="5" t="s">
        <v>34</v>
      </c>
      <c r="C40" s="11">
        <v>102</v>
      </c>
      <c r="D40" s="23">
        <v>170</v>
      </c>
      <c r="E40" s="18">
        <v>312</v>
      </c>
      <c r="F40" s="20">
        <v>7.53760466587529</v>
      </c>
      <c r="G40" s="12">
        <f t="shared" si="0"/>
        <v>407790</v>
      </c>
    </row>
    <row r="41" spans="1:7" s="7" customFormat="1" ht="12.75">
      <c r="A41" s="38"/>
      <c r="B41" s="9" t="s">
        <v>35</v>
      </c>
      <c r="C41" s="16">
        <v>94.23</v>
      </c>
      <c r="D41" s="26">
        <v>168.85</v>
      </c>
      <c r="E41" s="10">
        <f t="shared" ref="E41:G41" si="1">E8+E9+E10+E11+E12+E13+E14+E15+E16+E17+E18+E19+E20+E21+E22+E23+E24+E25+E26+E27+E28+E29+E30+E31+E32+E33+E34+E35+E36+E37+E38+E39+E40</f>
        <v>18614</v>
      </c>
      <c r="F41" s="21">
        <v>7.53760466587529</v>
      </c>
      <c r="G41" s="10">
        <f t="shared" si="1"/>
        <v>22322788</v>
      </c>
    </row>
  </sheetData>
  <mergeCells count="8">
    <mergeCell ref="F5:F6"/>
    <mergeCell ref="G5:G6"/>
    <mergeCell ref="B2:G3"/>
    <mergeCell ref="A5:A6"/>
    <mergeCell ref="B5:B6"/>
    <mergeCell ref="C5:C6"/>
    <mergeCell ref="D5:D6"/>
    <mergeCell ref="E5:E6"/>
  </mergeCells>
  <pageMargins left="0.19685039370078741" right="0.19685039370078741" top="0.34" bottom="0.19685039370078741" header="0" footer="0"/>
  <pageSetup paperSize="9" scale="64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41"/>
  <sheetViews>
    <sheetView zoomScaleNormal="100" zoomScaleSheetLayoutView="70" workbookViewId="0">
      <selection activeCell="F7" sqref="F7"/>
    </sheetView>
  </sheetViews>
  <sheetFormatPr defaultRowHeight="15"/>
  <cols>
    <col min="1" max="1" width="7" customWidth="1"/>
    <col min="2" max="2" width="27.85546875" customWidth="1"/>
    <col min="3" max="3" width="19.42578125" customWidth="1"/>
    <col min="4" max="4" width="26" customWidth="1"/>
    <col min="5" max="5" width="24.85546875" customWidth="1"/>
    <col min="6" max="6" width="20.140625" customWidth="1"/>
    <col min="7" max="7" width="28.7109375" customWidth="1"/>
  </cols>
  <sheetData>
    <row r="2" spans="1:7" ht="15.75" customHeight="1">
      <c r="A2" s="1"/>
      <c r="B2" s="32" t="s">
        <v>36</v>
      </c>
      <c r="C2" s="32"/>
      <c r="D2" s="32"/>
      <c r="E2" s="32"/>
      <c r="F2" s="32"/>
      <c r="G2" s="32"/>
    </row>
    <row r="3" spans="1:7" ht="36" customHeight="1">
      <c r="A3" s="1"/>
      <c r="B3" s="32"/>
      <c r="C3" s="32"/>
      <c r="D3" s="32"/>
      <c r="E3" s="32"/>
      <c r="F3" s="32"/>
      <c r="G3" s="32"/>
    </row>
    <row r="4" spans="1:7" ht="36" customHeight="1">
      <c r="A4" s="1"/>
      <c r="B4" s="1"/>
      <c r="C4" s="1"/>
      <c r="D4" s="1"/>
      <c r="E4" s="17"/>
      <c r="F4" s="17"/>
      <c r="G4" s="17"/>
    </row>
    <row r="5" spans="1:7" ht="15" customHeight="1">
      <c r="A5" s="30" t="s">
        <v>0</v>
      </c>
      <c r="B5" s="30" t="s">
        <v>1</v>
      </c>
      <c r="C5" s="30" t="s">
        <v>38</v>
      </c>
      <c r="D5" s="30" t="s">
        <v>39</v>
      </c>
      <c r="E5" s="33" t="s">
        <v>40</v>
      </c>
      <c r="F5" s="30" t="s">
        <v>44</v>
      </c>
      <c r="G5" s="30" t="s">
        <v>41</v>
      </c>
    </row>
    <row r="6" spans="1:7" ht="259.5" customHeight="1">
      <c r="A6" s="31"/>
      <c r="B6" s="31"/>
      <c r="C6" s="31"/>
      <c r="D6" s="31"/>
      <c r="E6" s="34"/>
      <c r="F6" s="31"/>
      <c r="G6" s="31"/>
    </row>
    <row r="7" spans="1:7">
      <c r="A7" s="2">
        <v>1</v>
      </c>
      <c r="B7" s="8">
        <v>2</v>
      </c>
      <c r="C7" s="8">
        <v>3</v>
      </c>
      <c r="D7" s="8">
        <v>4</v>
      </c>
      <c r="E7" s="2">
        <v>5</v>
      </c>
      <c r="F7" s="2">
        <v>6</v>
      </c>
      <c r="G7" s="2" t="s">
        <v>37</v>
      </c>
    </row>
    <row r="8" spans="1:7">
      <c r="A8" s="3">
        <v>1</v>
      </c>
      <c r="B8" s="4" t="s">
        <v>2</v>
      </c>
      <c r="C8" s="11">
        <v>100</v>
      </c>
      <c r="D8" s="27">
        <v>162</v>
      </c>
      <c r="E8" s="3">
        <v>225</v>
      </c>
      <c r="F8" s="20">
        <v>8.7047128897121038</v>
      </c>
      <c r="G8" s="12">
        <f>ROUND((C8*(D8*E8)*F8)/100,0)</f>
        <v>317287</v>
      </c>
    </row>
    <row r="9" spans="1:7">
      <c r="A9" s="3">
        <v>2</v>
      </c>
      <c r="B9" s="4" t="s">
        <v>3</v>
      </c>
      <c r="C9" s="14">
        <v>80</v>
      </c>
      <c r="D9" s="27">
        <v>161</v>
      </c>
      <c r="E9" s="3">
        <v>213</v>
      </c>
      <c r="F9" s="20">
        <v>8.7047128897121038</v>
      </c>
      <c r="G9" s="12">
        <f>ROUND((C9*(D9*E9)*F9)/100,0)+1</f>
        <v>238810</v>
      </c>
    </row>
    <row r="10" spans="1:7">
      <c r="A10" s="3">
        <v>3</v>
      </c>
      <c r="B10" s="5" t="s">
        <v>4</v>
      </c>
      <c r="C10" s="14">
        <v>79.81</v>
      </c>
      <c r="D10" s="28">
        <v>170</v>
      </c>
      <c r="E10" s="3">
        <v>558</v>
      </c>
      <c r="F10" s="20">
        <v>8.7047128897121038</v>
      </c>
      <c r="G10" s="12">
        <f t="shared" ref="G10:G40" si="0">ROUND((C10*(D10*E10)*F10)/100,0)</f>
        <v>659014</v>
      </c>
    </row>
    <row r="11" spans="1:7">
      <c r="A11" s="3">
        <v>4</v>
      </c>
      <c r="B11" s="5" t="s">
        <v>5</v>
      </c>
      <c r="C11" s="11">
        <v>100</v>
      </c>
      <c r="D11" s="28">
        <v>170</v>
      </c>
      <c r="E11" s="3">
        <v>267</v>
      </c>
      <c r="F11" s="20">
        <v>8.7047128897121038</v>
      </c>
      <c r="G11" s="12">
        <f t="shared" si="0"/>
        <v>395107</v>
      </c>
    </row>
    <row r="12" spans="1:7">
      <c r="A12" s="3">
        <v>5</v>
      </c>
      <c r="B12" s="5" t="s">
        <v>6</v>
      </c>
      <c r="C12" s="11">
        <v>110</v>
      </c>
      <c r="D12" s="28">
        <v>153</v>
      </c>
      <c r="E12" s="3">
        <v>183</v>
      </c>
      <c r="F12" s="20">
        <v>8.7047128897121038</v>
      </c>
      <c r="G12" s="12">
        <f t="shared" si="0"/>
        <v>268096</v>
      </c>
    </row>
    <row r="13" spans="1:7">
      <c r="A13" s="3">
        <v>6</v>
      </c>
      <c r="B13" s="5" t="s">
        <v>7</v>
      </c>
      <c r="C13" s="11">
        <v>110</v>
      </c>
      <c r="D13" s="28">
        <v>170</v>
      </c>
      <c r="E13" s="3">
        <v>212</v>
      </c>
      <c r="F13" s="20">
        <v>8.7047128897121038</v>
      </c>
      <c r="G13" s="12">
        <f t="shared" si="0"/>
        <v>345090</v>
      </c>
    </row>
    <row r="14" spans="1:7">
      <c r="A14" s="3">
        <v>7</v>
      </c>
      <c r="B14" s="5" t="s">
        <v>8</v>
      </c>
      <c r="C14" s="11">
        <v>110</v>
      </c>
      <c r="D14" s="28">
        <v>165</v>
      </c>
      <c r="E14" s="3">
        <v>557</v>
      </c>
      <c r="F14" s="20">
        <v>8.7047128897121038</v>
      </c>
      <c r="G14" s="12">
        <f t="shared" si="0"/>
        <v>880007</v>
      </c>
    </row>
    <row r="15" spans="1:7">
      <c r="A15" s="3">
        <v>8</v>
      </c>
      <c r="B15" s="5" t="s">
        <v>9</v>
      </c>
      <c r="C15" s="11">
        <v>70</v>
      </c>
      <c r="D15" s="28">
        <v>172</v>
      </c>
      <c r="E15" s="3">
        <v>256</v>
      </c>
      <c r="F15" s="20">
        <v>8.7047128897121038</v>
      </c>
      <c r="G15" s="12">
        <f t="shared" si="0"/>
        <v>268300</v>
      </c>
    </row>
    <row r="16" spans="1:7">
      <c r="A16" s="3">
        <v>9</v>
      </c>
      <c r="B16" s="5" t="s">
        <v>10</v>
      </c>
      <c r="C16" s="11">
        <v>90</v>
      </c>
      <c r="D16" s="28">
        <v>176</v>
      </c>
      <c r="E16" s="3">
        <v>112</v>
      </c>
      <c r="F16" s="20">
        <v>8.7047128897121038</v>
      </c>
      <c r="G16" s="12">
        <f t="shared" si="0"/>
        <v>154429</v>
      </c>
    </row>
    <row r="17" spans="1:7">
      <c r="A17" s="3">
        <v>10</v>
      </c>
      <c r="B17" s="5" t="s">
        <v>11</v>
      </c>
      <c r="C17" s="11">
        <v>110</v>
      </c>
      <c r="D17" s="28">
        <v>170</v>
      </c>
      <c r="E17" s="3">
        <v>380</v>
      </c>
      <c r="F17" s="20">
        <v>8.7047128897121038</v>
      </c>
      <c r="G17" s="12">
        <f t="shared" si="0"/>
        <v>618557</v>
      </c>
    </row>
    <row r="18" spans="1:7">
      <c r="A18" s="3">
        <v>11</v>
      </c>
      <c r="B18" s="5" t="s">
        <v>12</v>
      </c>
      <c r="C18" s="11">
        <v>103.33</v>
      </c>
      <c r="D18" s="28">
        <v>160</v>
      </c>
      <c r="E18" s="3">
        <v>695</v>
      </c>
      <c r="F18" s="20">
        <v>8.7047128897121038</v>
      </c>
      <c r="G18" s="12">
        <f>ROUND((C18*(D18*E18)*F18)/100,0)-1</f>
        <v>1000196</v>
      </c>
    </row>
    <row r="19" spans="1:7">
      <c r="A19" s="3">
        <v>12</v>
      </c>
      <c r="B19" s="5" t="s">
        <v>13</v>
      </c>
      <c r="C19" s="11">
        <v>102</v>
      </c>
      <c r="D19" s="28">
        <v>170</v>
      </c>
      <c r="E19" s="3">
        <v>245</v>
      </c>
      <c r="F19" s="20">
        <v>8.7047128897121038</v>
      </c>
      <c r="G19" s="12">
        <f t="shared" si="0"/>
        <v>369802</v>
      </c>
    </row>
    <row r="20" spans="1:7">
      <c r="A20" s="3">
        <v>13</v>
      </c>
      <c r="B20" s="5" t="s">
        <v>14</v>
      </c>
      <c r="C20" s="11">
        <v>75</v>
      </c>
      <c r="D20" s="28">
        <v>170</v>
      </c>
      <c r="E20" s="3">
        <v>235</v>
      </c>
      <c r="F20" s="20">
        <v>8.7047128897121038</v>
      </c>
      <c r="G20" s="12">
        <f>ROUND((C20*(D20*E20)*F20)/100,0)+1</f>
        <v>260816</v>
      </c>
    </row>
    <row r="21" spans="1:7">
      <c r="A21" s="3">
        <v>14</v>
      </c>
      <c r="B21" s="5" t="s">
        <v>15</v>
      </c>
      <c r="C21" s="11">
        <v>95</v>
      </c>
      <c r="D21" s="28">
        <v>170</v>
      </c>
      <c r="E21" s="3">
        <v>229</v>
      </c>
      <c r="F21" s="20">
        <v>8.7047128897121038</v>
      </c>
      <c r="G21" s="12">
        <f t="shared" si="0"/>
        <v>321931</v>
      </c>
    </row>
    <row r="22" spans="1:7">
      <c r="A22" s="3">
        <v>15</v>
      </c>
      <c r="B22" s="5" t="s">
        <v>16</v>
      </c>
      <c r="C22" s="11">
        <v>95</v>
      </c>
      <c r="D22" s="28">
        <v>170</v>
      </c>
      <c r="E22" s="3">
        <v>371</v>
      </c>
      <c r="F22" s="20">
        <v>8.7047128897121038</v>
      </c>
      <c r="G22" s="12">
        <f t="shared" si="0"/>
        <v>521556</v>
      </c>
    </row>
    <row r="23" spans="1:7">
      <c r="A23" s="3">
        <v>16</v>
      </c>
      <c r="B23" s="5" t="s">
        <v>17</v>
      </c>
      <c r="C23" s="14">
        <v>80</v>
      </c>
      <c r="D23" s="28">
        <v>170</v>
      </c>
      <c r="E23" s="3">
        <v>590</v>
      </c>
      <c r="F23" s="20">
        <v>8.7047128897121038</v>
      </c>
      <c r="G23" s="12">
        <f t="shared" si="0"/>
        <v>698466</v>
      </c>
    </row>
    <row r="24" spans="1:7">
      <c r="A24" s="3">
        <v>17</v>
      </c>
      <c r="B24" s="5" t="s">
        <v>18</v>
      </c>
      <c r="C24" s="14">
        <v>80</v>
      </c>
      <c r="D24" s="28">
        <v>160</v>
      </c>
      <c r="E24" s="3">
        <v>539</v>
      </c>
      <c r="F24" s="20">
        <v>8.7047128897121038</v>
      </c>
      <c r="G24" s="12">
        <f t="shared" si="0"/>
        <v>600556</v>
      </c>
    </row>
    <row r="25" spans="1:7">
      <c r="A25" s="3">
        <v>18</v>
      </c>
      <c r="B25" s="5" t="s">
        <v>19</v>
      </c>
      <c r="C25" s="11">
        <v>90</v>
      </c>
      <c r="D25" s="28">
        <v>185</v>
      </c>
      <c r="E25" s="3">
        <v>307</v>
      </c>
      <c r="F25" s="20">
        <v>8.7047128897121038</v>
      </c>
      <c r="G25" s="12">
        <f t="shared" si="0"/>
        <v>444946</v>
      </c>
    </row>
    <row r="26" spans="1:7">
      <c r="A26" s="3">
        <v>19</v>
      </c>
      <c r="B26" s="5" t="s">
        <v>20</v>
      </c>
      <c r="C26" s="11">
        <v>77</v>
      </c>
      <c r="D26" s="28">
        <v>170</v>
      </c>
      <c r="E26" s="3">
        <v>350</v>
      </c>
      <c r="F26" s="20">
        <v>8.7047128897121038</v>
      </c>
      <c r="G26" s="12">
        <f t="shared" si="0"/>
        <v>398806</v>
      </c>
    </row>
    <row r="27" spans="1:7">
      <c r="A27" s="3">
        <v>20</v>
      </c>
      <c r="B27" s="5" t="s">
        <v>21</v>
      </c>
      <c r="C27" s="11">
        <v>85</v>
      </c>
      <c r="D27" s="28">
        <v>170</v>
      </c>
      <c r="E27" s="5">
        <v>364</v>
      </c>
      <c r="F27" s="20">
        <v>8.7047128897121038</v>
      </c>
      <c r="G27" s="12">
        <f t="shared" si="0"/>
        <v>457850</v>
      </c>
    </row>
    <row r="28" spans="1:7">
      <c r="A28" s="3">
        <v>21</v>
      </c>
      <c r="B28" s="5" t="s">
        <v>22</v>
      </c>
      <c r="C28" s="14">
        <v>100</v>
      </c>
      <c r="D28" s="28">
        <v>169</v>
      </c>
      <c r="E28" s="5">
        <v>300</v>
      </c>
      <c r="F28" s="20">
        <v>8.7047128897121038</v>
      </c>
      <c r="G28" s="12">
        <f t="shared" si="0"/>
        <v>441329</v>
      </c>
    </row>
    <row r="29" spans="1:7">
      <c r="A29" s="3">
        <v>22</v>
      </c>
      <c r="B29" s="5" t="s">
        <v>23</v>
      </c>
      <c r="C29" s="11">
        <v>105</v>
      </c>
      <c r="D29" s="28">
        <v>170</v>
      </c>
      <c r="E29" s="3">
        <v>315</v>
      </c>
      <c r="F29" s="20">
        <v>8.7047128897121038</v>
      </c>
      <c r="G29" s="12">
        <f t="shared" si="0"/>
        <v>489444</v>
      </c>
    </row>
    <row r="30" spans="1:7">
      <c r="A30" s="3">
        <v>23</v>
      </c>
      <c r="B30" s="5" t="s">
        <v>24</v>
      </c>
      <c r="C30" s="11">
        <v>95</v>
      </c>
      <c r="D30" s="28">
        <v>170</v>
      </c>
      <c r="E30" s="3">
        <v>550</v>
      </c>
      <c r="F30" s="20">
        <v>8.7047128897121038</v>
      </c>
      <c r="G30" s="12">
        <f t="shared" si="0"/>
        <v>773196</v>
      </c>
    </row>
    <row r="31" spans="1:7">
      <c r="A31" s="3">
        <v>24</v>
      </c>
      <c r="B31" s="5" t="s">
        <v>25</v>
      </c>
      <c r="C31" s="14">
        <v>100</v>
      </c>
      <c r="D31" s="28">
        <v>164</v>
      </c>
      <c r="E31" s="3">
        <v>164</v>
      </c>
      <c r="F31" s="20">
        <v>8.7047128897121038</v>
      </c>
      <c r="G31" s="12">
        <f>ROUND((C31*(D31*E31)*F31)/100,0)+1</f>
        <v>234123</v>
      </c>
    </row>
    <row r="32" spans="1:7">
      <c r="A32" s="3">
        <v>25</v>
      </c>
      <c r="B32" s="5" t="s">
        <v>26</v>
      </c>
      <c r="C32" s="11">
        <v>81</v>
      </c>
      <c r="D32" s="28">
        <v>172</v>
      </c>
      <c r="E32" s="15">
        <v>436</v>
      </c>
      <c r="F32" s="20">
        <v>8.7047128897121038</v>
      </c>
      <c r="G32" s="12">
        <f t="shared" si="0"/>
        <v>528755</v>
      </c>
    </row>
    <row r="33" spans="1:7">
      <c r="A33" s="3">
        <v>26</v>
      </c>
      <c r="B33" s="5" t="s">
        <v>27</v>
      </c>
      <c r="C33" s="11">
        <v>100</v>
      </c>
      <c r="D33" s="28">
        <v>171</v>
      </c>
      <c r="E33" s="3">
        <v>207</v>
      </c>
      <c r="F33" s="20">
        <v>8.7047128897121038</v>
      </c>
      <c r="G33" s="12">
        <f t="shared" si="0"/>
        <v>308121</v>
      </c>
    </row>
    <row r="34" spans="1:7">
      <c r="A34" s="3">
        <v>27</v>
      </c>
      <c r="B34" s="5" t="s">
        <v>28</v>
      </c>
      <c r="C34" s="11">
        <v>90</v>
      </c>
      <c r="D34" s="28">
        <v>169</v>
      </c>
      <c r="E34" s="3">
        <v>164</v>
      </c>
      <c r="F34" s="20">
        <v>8.7047128897121038</v>
      </c>
      <c r="G34" s="12">
        <f t="shared" si="0"/>
        <v>217134</v>
      </c>
    </row>
    <row r="35" spans="1:7">
      <c r="A35" s="3">
        <v>28</v>
      </c>
      <c r="B35" s="5" t="s">
        <v>29</v>
      </c>
      <c r="C35" s="11">
        <v>110</v>
      </c>
      <c r="D35" s="28">
        <v>180</v>
      </c>
      <c r="E35" s="3">
        <v>273</v>
      </c>
      <c r="F35" s="20">
        <v>8.7047128897121038</v>
      </c>
      <c r="G35" s="12">
        <f t="shared" si="0"/>
        <v>470525</v>
      </c>
    </row>
    <row r="36" spans="1:7">
      <c r="A36" s="3">
        <v>29</v>
      </c>
      <c r="B36" s="5" t="s">
        <v>30</v>
      </c>
      <c r="C36" s="11">
        <v>126.27</v>
      </c>
      <c r="D36" s="28">
        <v>170</v>
      </c>
      <c r="E36" s="12">
        <v>1434</v>
      </c>
      <c r="F36" s="20">
        <v>8.7047128897121038</v>
      </c>
      <c r="G36" s="12">
        <f>ROUND((C36*(D36*E36)*F36)/100,0)-1</f>
        <v>2679492</v>
      </c>
    </row>
    <row r="37" spans="1:7">
      <c r="A37" s="3">
        <v>30</v>
      </c>
      <c r="B37" s="6" t="s">
        <v>31</v>
      </c>
      <c r="C37" s="11">
        <v>75</v>
      </c>
      <c r="D37" s="29">
        <v>174</v>
      </c>
      <c r="E37" s="12">
        <v>4970</v>
      </c>
      <c r="F37" s="20">
        <v>8.7047128897121038</v>
      </c>
      <c r="G37" s="12">
        <f>ROUND((C37*(D37*E37)*F37)/100,0)-1</f>
        <v>5645745</v>
      </c>
    </row>
    <row r="38" spans="1:7">
      <c r="A38" s="3">
        <v>31</v>
      </c>
      <c r="B38" s="5" t="s">
        <v>32</v>
      </c>
      <c r="C38" s="11">
        <v>137.59</v>
      </c>
      <c r="D38" s="28">
        <v>160</v>
      </c>
      <c r="E38" s="3">
        <v>358</v>
      </c>
      <c r="F38" s="20">
        <v>8.7047128897121038</v>
      </c>
      <c r="G38" s="12">
        <f t="shared" si="0"/>
        <v>686032</v>
      </c>
    </row>
    <row r="39" spans="1:7">
      <c r="A39" s="3">
        <v>32</v>
      </c>
      <c r="B39" s="5" t="s">
        <v>33</v>
      </c>
      <c r="C39" s="11">
        <v>80</v>
      </c>
      <c r="D39" s="28">
        <v>170</v>
      </c>
      <c r="E39" s="15">
        <v>230</v>
      </c>
      <c r="F39" s="20">
        <v>8.7047128897121038</v>
      </c>
      <c r="G39" s="12">
        <f t="shared" si="0"/>
        <v>272283</v>
      </c>
    </row>
    <row r="40" spans="1:7">
      <c r="A40" s="3">
        <v>33</v>
      </c>
      <c r="B40" s="5" t="s">
        <v>34</v>
      </c>
      <c r="C40" s="11">
        <v>85</v>
      </c>
      <c r="D40" s="28">
        <v>163</v>
      </c>
      <c r="E40" s="15">
        <v>296</v>
      </c>
      <c r="F40" s="20">
        <v>8.7047128897121038</v>
      </c>
      <c r="G40" s="12">
        <f t="shared" si="0"/>
        <v>356987</v>
      </c>
    </row>
    <row r="41" spans="1:7" s="7" customFormat="1" ht="12.75">
      <c r="A41" s="9"/>
      <c r="B41" s="9" t="s">
        <v>35</v>
      </c>
      <c r="C41" s="16">
        <v>91.67</v>
      </c>
      <c r="D41" s="26">
        <v>168.67</v>
      </c>
      <c r="E41" s="10">
        <f t="shared" ref="E41:G41" si="1">E8+E9+E10+E11+E12+E13+E14+E15+E16+E17+E18+E19+E20+E21+E22+E23+E24+E25+E26+E27+E28+E29+E30+E31+E32+E33+E34+E35+E36+E37+E38+E39+E40</f>
        <v>16585</v>
      </c>
      <c r="F41" s="21">
        <v>8.7047128897121038</v>
      </c>
      <c r="G41" s="10">
        <f t="shared" si="1"/>
        <v>22322788</v>
      </c>
    </row>
  </sheetData>
  <mergeCells count="8">
    <mergeCell ref="B2:G3"/>
    <mergeCell ref="A5:A6"/>
    <mergeCell ref="B5:B6"/>
    <mergeCell ref="C5:C6"/>
    <mergeCell ref="D5:D6"/>
    <mergeCell ref="E5:E6"/>
    <mergeCell ref="F5:F6"/>
    <mergeCell ref="G5:G6"/>
  </mergeCells>
  <pageMargins left="0.19685039370078741" right="0.19685039370078741" top="0.9" bottom="0.19685039370078741" header="0" footer="0"/>
  <pageSetup paperSize="9" scale="64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41"/>
  <sheetViews>
    <sheetView tabSelected="1" zoomScaleNormal="100" workbookViewId="0">
      <selection activeCell="G5" sqref="G5:G6"/>
    </sheetView>
  </sheetViews>
  <sheetFormatPr defaultRowHeight="15"/>
  <cols>
    <col min="1" max="1" width="7" customWidth="1"/>
    <col min="2" max="2" width="27.85546875" customWidth="1"/>
    <col min="3" max="3" width="19.42578125" customWidth="1"/>
    <col min="4" max="4" width="26" customWidth="1"/>
    <col min="5" max="5" width="24.85546875" customWidth="1"/>
    <col min="6" max="6" width="20.140625" customWidth="1"/>
    <col min="7" max="7" width="28.7109375" customWidth="1"/>
  </cols>
  <sheetData>
    <row r="2" spans="1:7" ht="15.75" customHeight="1">
      <c r="A2" s="1"/>
      <c r="B2" s="32" t="s">
        <v>36</v>
      </c>
      <c r="C2" s="32"/>
      <c r="D2" s="32"/>
      <c r="E2" s="32"/>
      <c r="F2" s="32"/>
      <c r="G2" s="32"/>
    </row>
    <row r="3" spans="1:7" ht="36" customHeight="1">
      <c r="A3" s="1"/>
      <c r="B3" s="32"/>
      <c r="C3" s="32"/>
      <c r="D3" s="32"/>
      <c r="E3" s="32"/>
      <c r="F3" s="32"/>
      <c r="G3" s="32"/>
    </row>
    <row r="4" spans="1:7" ht="36" customHeight="1">
      <c r="A4" s="1"/>
      <c r="B4" s="1"/>
      <c r="C4" s="1"/>
      <c r="D4" s="1"/>
      <c r="E4" s="17"/>
      <c r="F4" s="17"/>
      <c r="G4" s="17"/>
    </row>
    <row r="5" spans="1:7" ht="15" customHeight="1">
      <c r="A5" s="30" t="s">
        <v>0</v>
      </c>
      <c r="B5" s="30" t="s">
        <v>1</v>
      </c>
      <c r="C5" s="30" t="s">
        <v>38</v>
      </c>
      <c r="D5" s="30" t="s">
        <v>39</v>
      </c>
      <c r="E5" s="33" t="s">
        <v>40</v>
      </c>
      <c r="F5" s="30" t="s">
        <v>44</v>
      </c>
      <c r="G5" s="30" t="s">
        <v>43</v>
      </c>
    </row>
    <row r="6" spans="1:7" ht="259.5" customHeight="1">
      <c r="A6" s="31"/>
      <c r="B6" s="31"/>
      <c r="C6" s="31"/>
      <c r="D6" s="31"/>
      <c r="E6" s="34"/>
      <c r="F6" s="31"/>
      <c r="G6" s="31"/>
    </row>
    <row r="7" spans="1:7">
      <c r="A7" s="2">
        <v>1</v>
      </c>
      <c r="B7" s="8">
        <v>2</v>
      </c>
      <c r="C7" s="8">
        <v>3</v>
      </c>
      <c r="D7" s="8">
        <v>4</v>
      </c>
      <c r="E7" s="2">
        <v>5</v>
      </c>
      <c r="F7" s="2">
        <v>6</v>
      </c>
      <c r="G7" s="2" t="s">
        <v>37</v>
      </c>
    </row>
    <row r="8" spans="1:7">
      <c r="A8" s="3">
        <v>1</v>
      </c>
      <c r="B8" s="4" t="s">
        <v>2</v>
      </c>
      <c r="C8" s="11">
        <v>100</v>
      </c>
      <c r="D8" s="27">
        <v>162</v>
      </c>
      <c r="E8" s="3">
        <v>225</v>
      </c>
      <c r="F8" s="20">
        <v>8.7047128897121038</v>
      </c>
      <c r="G8" s="12">
        <f>ROUND((C8*(D8*E8)*F8)/100,0)</f>
        <v>317287</v>
      </c>
    </row>
    <row r="9" spans="1:7">
      <c r="A9" s="3">
        <v>2</v>
      </c>
      <c r="B9" s="4" t="s">
        <v>3</v>
      </c>
      <c r="C9" s="14">
        <v>80</v>
      </c>
      <c r="D9" s="27">
        <v>161</v>
      </c>
      <c r="E9" s="3">
        <v>213</v>
      </c>
      <c r="F9" s="20">
        <v>8.7047128897121038</v>
      </c>
      <c r="G9" s="12">
        <f>ROUND((C9*(D9*E9)*F9)/100,0)+1</f>
        <v>238810</v>
      </c>
    </row>
    <row r="10" spans="1:7">
      <c r="A10" s="3">
        <v>3</v>
      </c>
      <c r="B10" s="5" t="s">
        <v>4</v>
      </c>
      <c r="C10" s="14">
        <v>79.81</v>
      </c>
      <c r="D10" s="28">
        <v>170</v>
      </c>
      <c r="E10" s="3">
        <v>558</v>
      </c>
      <c r="F10" s="20">
        <v>8.7047128897121038</v>
      </c>
      <c r="G10" s="12">
        <f t="shared" ref="G10:G40" si="0">ROUND((C10*(D10*E10)*F10)/100,0)</f>
        <v>659014</v>
      </c>
    </row>
    <row r="11" spans="1:7">
      <c r="A11" s="3">
        <v>4</v>
      </c>
      <c r="B11" s="5" t="s">
        <v>5</v>
      </c>
      <c r="C11" s="11">
        <v>100</v>
      </c>
      <c r="D11" s="28">
        <v>170</v>
      </c>
      <c r="E11" s="3">
        <v>267</v>
      </c>
      <c r="F11" s="20">
        <v>8.7047128897121038</v>
      </c>
      <c r="G11" s="12">
        <f t="shared" si="0"/>
        <v>395107</v>
      </c>
    </row>
    <row r="12" spans="1:7">
      <c r="A12" s="3">
        <v>5</v>
      </c>
      <c r="B12" s="5" t="s">
        <v>6</v>
      </c>
      <c r="C12" s="11">
        <v>110</v>
      </c>
      <c r="D12" s="28">
        <v>153</v>
      </c>
      <c r="E12" s="3">
        <v>183</v>
      </c>
      <c r="F12" s="20">
        <v>8.7047128897121038</v>
      </c>
      <c r="G12" s="12">
        <f t="shared" si="0"/>
        <v>268096</v>
      </c>
    </row>
    <row r="13" spans="1:7">
      <c r="A13" s="3">
        <v>6</v>
      </c>
      <c r="B13" s="5" t="s">
        <v>7</v>
      </c>
      <c r="C13" s="11">
        <v>110</v>
      </c>
      <c r="D13" s="28">
        <v>170</v>
      </c>
      <c r="E13" s="3">
        <v>212</v>
      </c>
      <c r="F13" s="20">
        <v>8.7047128897121038</v>
      </c>
      <c r="G13" s="12">
        <f t="shared" si="0"/>
        <v>345090</v>
      </c>
    </row>
    <row r="14" spans="1:7">
      <c r="A14" s="3">
        <v>7</v>
      </c>
      <c r="B14" s="5" t="s">
        <v>8</v>
      </c>
      <c r="C14" s="11">
        <v>110</v>
      </c>
      <c r="D14" s="28">
        <v>165</v>
      </c>
      <c r="E14" s="3">
        <v>557</v>
      </c>
      <c r="F14" s="20">
        <v>8.7047128897121038</v>
      </c>
      <c r="G14" s="12">
        <f t="shared" si="0"/>
        <v>880007</v>
      </c>
    </row>
    <row r="15" spans="1:7">
      <c r="A15" s="3">
        <v>8</v>
      </c>
      <c r="B15" s="5" t="s">
        <v>9</v>
      </c>
      <c r="C15" s="11">
        <v>70</v>
      </c>
      <c r="D15" s="28">
        <v>172</v>
      </c>
      <c r="E15" s="3">
        <v>256</v>
      </c>
      <c r="F15" s="20">
        <v>8.7047128897121038</v>
      </c>
      <c r="G15" s="12">
        <f t="shared" si="0"/>
        <v>268300</v>
      </c>
    </row>
    <row r="16" spans="1:7">
      <c r="A16" s="3">
        <v>9</v>
      </c>
      <c r="B16" s="5" t="s">
        <v>10</v>
      </c>
      <c r="C16" s="11">
        <v>90</v>
      </c>
      <c r="D16" s="28">
        <v>176</v>
      </c>
      <c r="E16" s="3">
        <v>112</v>
      </c>
      <c r="F16" s="20">
        <v>8.7047128897121038</v>
      </c>
      <c r="G16" s="12">
        <f t="shared" si="0"/>
        <v>154429</v>
      </c>
    </row>
    <row r="17" spans="1:7">
      <c r="A17" s="3">
        <v>10</v>
      </c>
      <c r="B17" s="5" t="s">
        <v>11</v>
      </c>
      <c r="C17" s="11">
        <v>110</v>
      </c>
      <c r="D17" s="28">
        <v>170</v>
      </c>
      <c r="E17" s="3">
        <v>380</v>
      </c>
      <c r="F17" s="20">
        <v>8.7047128897121038</v>
      </c>
      <c r="G17" s="12">
        <f t="shared" si="0"/>
        <v>618557</v>
      </c>
    </row>
    <row r="18" spans="1:7">
      <c r="A18" s="3">
        <v>11</v>
      </c>
      <c r="B18" s="5" t="s">
        <v>12</v>
      </c>
      <c r="C18" s="11">
        <v>103.33</v>
      </c>
      <c r="D18" s="28">
        <v>160</v>
      </c>
      <c r="E18" s="3">
        <v>695</v>
      </c>
      <c r="F18" s="20">
        <v>8.7047128897121038</v>
      </c>
      <c r="G18" s="12">
        <f>ROUND((C18*(D18*E18)*F18)/100,0)-1</f>
        <v>1000196</v>
      </c>
    </row>
    <row r="19" spans="1:7">
      <c r="A19" s="3">
        <v>12</v>
      </c>
      <c r="B19" s="5" t="s">
        <v>13</v>
      </c>
      <c r="C19" s="11">
        <v>102</v>
      </c>
      <c r="D19" s="28">
        <v>170</v>
      </c>
      <c r="E19" s="3">
        <v>245</v>
      </c>
      <c r="F19" s="20">
        <v>8.7047128897121038</v>
      </c>
      <c r="G19" s="12">
        <f t="shared" si="0"/>
        <v>369802</v>
      </c>
    </row>
    <row r="20" spans="1:7">
      <c r="A20" s="3">
        <v>13</v>
      </c>
      <c r="B20" s="5" t="s">
        <v>14</v>
      </c>
      <c r="C20" s="11">
        <v>75</v>
      </c>
      <c r="D20" s="28">
        <v>170</v>
      </c>
      <c r="E20" s="3">
        <v>235</v>
      </c>
      <c r="F20" s="20">
        <v>8.7047128897121038</v>
      </c>
      <c r="G20" s="12">
        <f>ROUND((C20*(D20*E20)*F20)/100,0)+1</f>
        <v>260816</v>
      </c>
    </row>
    <row r="21" spans="1:7">
      <c r="A21" s="3">
        <v>14</v>
      </c>
      <c r="B21" s="5" t="s">
        <v>15</v>
      </c>
      <c r="C21" s="11">
        <v>95</v>
      </c>
      <c r="D21" s="28">
        <v>170</v>
      </c>
      <c r="E21" s="3">
        <v>229</v>
      </c>
      <c r="F21" s="20">
        <v>8.7047128897121038</v>
      </c>
      <c r="G21" s="12">
        <f t="shared" si="0"/>
        <v>321931</v>
      </c>
    </row>
    <row r="22" spans="1:7">
      <c r="A22" s="3">
        <v>15</v>
      </c>
      <c r="B22" s="5" t="s">
        <v>16</v>
      </c>
      <c r="C22" s="11">
        <v>95</v>
      </c>
      <c r="D22" s="28">
        <v>170</v>
      </c>
      <c r="E22" s="3">
        <v>371</v>
      </c>
      <c r="F22" s="20">
        <v>8.7047128897121038</v>
      </c>
      <c r="G22" s="12">
        <f t="shared" si="0"/>
        <v>521556</v>
      </c>
    </row>
    <row r="23" spans="1:7">
      <c r="A23" s="3">
        <v>16</v>
      </c>
      <c r="B23" s="5" t="s">
        <v>17</v>
      </c>
      <c r="C23" s="14">
        <v>80</v>
      </c>
      <c r="D23" s="28">
        <v>170</v>
      </c>
      <c r="E23" s="3">
        <v>590</v>
      </c>
      <c r="F23" s="20">
        <v>8.7047128897121038</v>
      </c>
      <c r="G23" s="12">
        <f t="shared" si="0"/>
        <v>698466</v>
      </c>
    </row>
    <row r="24" spans="1:7">
      <c r="A24" s="3">
        <v>17</v>
      </c>
      <c r="B24" s="5" t="s">
        <v>18</v>
      </c>
      <c r="C24" s="14">
        <v>80</v>
      </c>
      <c r="D24" s="28">
        <v>160</v>
      </c>
      <c r="E24" s="3">
        <v>539</v>
      </c>
      <c r="F24" s="20">
        <v>8.7047128897121038</v>
      </c>
      <c r="G24" s="12">
        <f t="shared" si="0"/>
        <v>600556</v>
      </c>
    </row>
    <row r="25" spans="1:7">
      <c r="A25" s="3">
        <v>18</v>
      </c>
      <c r="B25" s="5" t="s">
        <v>19</v>
      </c>
      <c r="C25" s="11">
        <v>90</v>
      </c>
      <c r="D25" s="28">
        <v>185</v>
      </c>
      <c r="E25" s="3">
        <v>307</v>
      </c>
      <c r="F25" s="20">
        <v>8.7047128897121038</v>
      </c>
      <c r="G25" s="12">
        <f t="shared" si="0"/>
        <v>444946</v>
      </c>
    </row>
    <row r="26" spans="1:7">
      <c r="A26" s="3">
        <v>19</v>
      </c>
      <c r="B26" s="5" t="s">
        <v>20</v>
      </c>
      <c r="C26" s="11">
        <v>77</v>
      </c>
      <c r="D26" s="28">
        <v>170</v>
      </c>
      <c r="E26" s="3">
        <v>350</v>
      </c>
      <c r="F26" s="20">
        <v>8.7047128897121038</v>
      </c>
      <c r="G26" s="12">
        <f t="shared" si="0"/>
        <v>398806</v>
      </c>
    </row>
    <row r="27" spans="1:7">
      <c r="A27" s="3">
        <v>20</v>
      </c>
      <c r="B27" s="5" t="s">
        <v>21</v>
      </c>
      <c r="C27" s="11">
        <v>85</v>
      </c>
      <c r="D27" s="28">
        <v>170</v>
      </c>
      <c r="E27" s="5">
        <v>364</v>
      </c>
      <c r="F27" s="20">
        <v>8.7047128897121038</v>
      </c>
      <c r="G27" s="12">
        <f t="shared" si="0"/>
        <v>457850</v>
      </c>
    </row>
    <row r="28" spans="1:7">
      <c r="A28" s="3">
        <v>21</v>
      </c>
      <c r="B28" s="5" t="s">
        <v>22</v>
      </c>
      <c r="C28" s="14">
        <v>100</v>
      </c>
      <c r="D28" s="28">
        <v>169</v>
      </c>
      <c r="E28" s="5">
        <v>300</v>
      </c>
      <c r="F28" s="20">
        <v>8.7047128897121038</v>
      </c>
      <c r="G28" s="12">
        <f t="shared" si="0"/>
        <v>441329</v>
      </c>
    </row>
    <row r="29" spans="1:7">
      <c r="A29" s="3">
        <v>22</v>
      </c>
      <c r="B29" s="5" t="s">
        <v>23</v>
      </c>
      <c r="C29" s="11">
        <v>105</v>
      </c>
      <c r="D29" s="28">
        <v>170</v>
      </c>
      <c r="E29" s="3">
        <v>315</v>
      </c>
      <c r="F29" s="20">
        <v>8.7047128897121038</v>
      </c>
      <c r="G29" s="12">
        <f t="shared" si="0"/>
        <v>489444</v>
      </c>
    </row>
    <row r="30" spans="1:7">
      <c r="A30" s="3">
        <v>23</v>
      </c>
      <c r="B30" s="5" t="s">
        <v>24</v>
      </c>
      <c r="C30" s="11">
        <v>95</v>
      </c>
      <c r="D30" s="28">
        <v>170</v>
      </c>
      <c r="E30" s="3">
        <v>550</v>
      </c>
      <c r="F30" s="20">
        <v>8.7047128897121038</v>
      </c>
      <c r="G30" s="12">
        <f t="shared" si="0"/>
        <v>773196</v>
      </c>
    </row>
    <row r="31" spans="1:7">
      <c r="A31" s="3">
        <v>24</v>
      </c>
      <c r="B31" s="5" t="s">
        <v>25</v>
      </c>
      <c r="C31" s="14">
        <v>100</v>
      </c>
      <c r="D31" s="28">
        <v>164</v>
      </c>
      <c r="E31" s="3">
        <v>164</v>
      </c>
      <c r="F31" s="20">
        <v>8.7047128897121038</v>
      </c>
      <c r="G31" s="12">
        <f>ROUND((C31*(D31*E31)*F31)/100,0)+1</f>
        <v>234123</v>
      </c>
    </row>
    <row r="32" spans="1:7">
      <c r="A32" s="3">
        <v>25</v>
      </c>
      <c r="B32" s="5" t="s">
        <v>26</v>
      </c>
      <c r="C32" s="11">
        <v>81</v>
      </c>
      <c r="D32" s="28">
        <v>172</v>
      </c>
      <c r="E32" s="15">
        <v>436</v>
      </c>
      <c r="F32" s="20">
        <v>8.7047128897121038</v>
      </c>
      <c r="G32" s="12">
        <f t="shared" si="0"/>
        <v>528755</v>
      </c>
    </row>
    <row r="33" spans="1:7">
      <c r="A33" s="3">
        <v>26</v>
      </c>
      <c r="B33" s="5" t="s">
        <v>27</v>
      </c>
      <c r="C33" s="11">
        <v>100</v>
      </c>
      <c r="D33" s="28">
        <v>171</v>
      </c>
      <c r="E33" s="3">
        <v>207</v>
      </c>
      <c r="F33" s="20">
        <v>8.7047128897121038</v>
      </c>
      <c r="G33" s="12">
        <f t="shared" si="0"/>
        <v>308121</v>
      </c>
    </row>
    <row r="34" spans="1:7">
      <c r="A34" s="3">
        <v>27</v>
      </c>
      <c r="B34" s="5" t="s">
        <v>28</v>
      </c>
      <c r="C34" s="11">
        <v>90</v>
      </c>
      <c r="D34" s="28">
        <v>169</v>
      </c>
      <c r="E34" s="3">
        <v>164</v>
      </c>
      <c r="F34" s="20">
        <v>8.7047128897121038</v>
      </c>
      <c r="G34" s="12">
        <f t="shared" si="0"/>
        <v>217134</v>
      </c>
    </row>
    <row r="35" spans="1:7">
      <c r="A35" s="3">
        <v>28</v>
      </c>
      <c r="B35" s="5" t="s">
        <v>29</v>
      </c>
      <c r="C35" s="11">
        <v>110</v>
      </c>
      <c r="D35" s="28">
        <v>180</v>
      </c>
      <c r="E35" s="3">
        <v>273</v>
      </c>
      <c r="F35" s="20">
        <v>8.7047128897121038</v>
      </c>
      <c r="G35" s="12">
        <f t="shared" si="0"/>
        <v>470525</v>
      </c>
    </row>
    <row r="36" spans="1:7">
      <c r="A36" s="3">
        <v>29</v>
      </c>
      <c r="B36" s="5" t="s">
        <v>30</v>
      </c>
      <c r="C36" s="11">
        <v>126.27</v>
      </c>
      <c r="D36" s="28">
        <v>170</v>
      </c>
      <c r="E36" s="12">
        <v>1434</v>
      </c>
      <c r="F36" s="20">
        <v>8.7047128897121038</v>
      </c>
      <c r="G36" s="12">
        <f>ROUND((C36*(D36*E36)*F36)/100,0)-1</f>
        <v>2679492</v>
      </c>
    </row>
    <row r="37" spans="1:7">
      <c r="A37" s="3">
        <v>30</v>
      </c>
      <c r="B37" s="6" t="s">
        <v>31</v>
      </c>
      <c r="C37" s="11">
        <v>75</v>
      </c>
      <c r="D37" s="29">
        <v>174</v>
      </c>
      <c r="E37" s="12">
        <v>4970</v>
      </c>
      <c r="F37" s="20">
        <v>8.7047128897121038</v>
      </c>
      <c r="G37" s="12">
        <f>ROUND((C37*(D37*E37)*F37)/100,0)-1</f>
        <v>5645745</v>
      </c>
    </row>
    <row r="38" spans="1:7">
      <c r="A38" s="3">
        <v>31</v>
      </c>
      <c r="B38" s="5" t="s">
        <v>32</v>
      </c>
      <c r="C38" s="11">
        <v>137.59</v>
      </c>
      <c r="D38" s="28">
        <v>160</v>
      </c>
      <c r="E38" s="3">
        <v>358</v>
      </c>
      <c r="F38" s="20">
        <v>8.7047128897121038</v>
      </c>
      <c r="G38" s="12">
        <f t="shared" si="0"/>
        <v>686032</v>
      </c>
    </row>
    <row r="39" spans="1:7">
      <c r="A39" s="3">
        <v>32</v>
      </c>
      <c r="B39" s="5" t="s">
        <v>33</v>
      </c>
      <c r="C39" s="11">
        <v>80</v>
      </c>
      <c r="D39" s="28">
        <v>170</v>
      </c>
      <c r="E39" s="15">
        <v>230</v>
      </c>
      <c r="F39" s="20">
        <v>8.7047128897121038</v>
      </c>
      <c r="G39" s="12">
        <f t="shared" si="0"/>
        <v>272283</v>
      </c>
    </row>
    <row r="40" spans="1:7">
      <c r="A40" s="3">
        <v>33</v>
      </c>
      <c r="B40" s="5" t="s">
        <v>34</v>
      </c>
      <c r="C40" s="11">
        <v>85</v>
      </c>
      <c r="D40" s="28">
        <v>163</v>
      </c>
      <c r="E40" s="15">
        <v>296</v>
      </c>
      <c r="F40" s="20">
        <v>8.7047128897121038</v>
      </c>
      <c r="G40" s="12">
        <f t="shared" si="0"/>
        <v>356987</v>
      </c>
    </row>
    <row r="41" spans="1:7" s="7" customFormat="1" ht="12.75">
      <c r="A41" s="9"/>
      <c r="B41" s="9" t="s">
        <v>35</v>
      </c>
      <c r="C41" s="16">
        <v>91.67</v>
      </c>
      <c r="D41" s="26">
        <v>168.67</v>
      </c>
      <c r="E41" s="10">
        <f t="shared" ref="E41" si="1">E8+E9+E10+E11+E12+E13+E14+E15+E16+E17+E18+E19+E20+E21+E22+E23+E24+E25+E26+E27+E28+E29+E30+E31+E32+E33+E34+E35+E36+E37+E38+E39+E40</f>
        <v>16585</v>
      </c>
      <c r="F41" s="21">
        <v>8.7047128897121038</v>
      </c>
      <c r="G41" s="10">
        <f t="shared" ref="G41" si="2">G8+G9+G10+G11+G12+G13+G14+G15+G16+G17+G18+G19+G20+G21+G22+G23+G24+G25+G26+G27+G28+G29+G30+G31+G32+G33+G34+G35+G36+G37+G38+G39+G40</f>
        <v>22322788</v>
      </c>
    </row>
  </sheetData>
  <mergeCells count="8">
    <mergeCell ref="B2:G3"/>
    <mergeCell ref="A5:A6"/>
    <mergeCell ref="B5:B6"/>
    <mergeCell ref="C5:C6"/>
    <mergeCell ref="D5:D6"/>
    <mergeCell ref="E5:E6"/>
    <mergeCell ref="F5:F6"/>
    <mergeCell ref="G5:G6"/>
  </mergeCells>
  <pageMargins left="0.19685039370078741" right="0.19685039370078741" top="0.77" bottom="0.19685039370078741" header="0" footer="0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 год</vt:lpstr>
      <vt:lpstr>2027 год</vt:lpstr>
      <vt:lpstr>2028 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2025-10-14T16:24:39Z</dcterms:modified>
</cp:coreProperties>
</file>