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10" i="2"/>
  <c r="F9" s="1"/>
  <c r="F12"/>
  <c r="L43"/>
  <c r="I43"/>
  <c r="F43"/>
  <c r="L42"/>
  <c r="I42"/>
  <c r="F42"/>
  <c r="L41"/>
  <c r="I41"/>
  <c r="F41"/>
  <c r="L40"/>
  <c r="I40"/>
  <c r="F40"/>
  <c r="L39"/>
  <c r="I39"/>
  <c r="F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L11"/>
  <c r="I11"/>
  <c r="F11"/>
  <c r="L10"/>
  <c r="L9" s="1"/>
  <c r="I10"/>
  <c r="I9" s="1"/>
  <c r="K9"/>
  <c r="J9"/>
  <c r="H9"/>
  <c r="G9"/>
  <c r="E9"/>
  <c r="D9"/>
  <c r="C9"/>
  <c r="B9"/>
  <c r="L8"/>
  <c r="K8"/>
  <c r="J8"/>
  <c r="I8"/>
  <c r="H8"/>
  <c r="G8"/>
  <c r="F8"/>
  <c r="E8"/>
  <c r="D8"/>
  <c r="C8"/>
  <c r="B8"/>
  <c r="A8"/>
  <c r="J6"/>
  <c r="G6"/>
  <c r="D6"/>
  <c r="C6"/>
  <c r="B6"/>
</calcChain>
</file>

<file path=xl/sharedStrings.xml><?xml version="1.0" encoding="utf-8"?>
<sst xmlns="http://schemas.openxmlformats.org/spreadsheetml/2006/main" count="49" uniqueCount="41">
  <si>
    <t>Наименование муниципального образования</t>
  </si>
  <si>
    <t>Объем бюджетных ассигнований</t>
  </si>
  <si>
    <t>Численность работников, определяемая по нормативам, установленным Законом Курской области от 22.11.2007 №117-ЗКО</t>
  </si>
  <si>
    <t xml:space="preserve">Норматив затрат на 1 работника, утвержде-нный Законом Курской области от 28.12.2007 №130-ЗКО 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</si>
  <si>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</si>
  <si>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</si>
  <si>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</si>
  <si>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</si>
  <si>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</si>
  <si>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</si>
  <si>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</si>
  <si>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</si>
  <si>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</si>
  <si>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</si>
  <si>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</si>
  <si>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</si>
  <si>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</si>
  <si>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</si>
  <si>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</si>
  <si>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</si>
  <si>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</si>
  <si>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</si>
  <si>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</si>
  <si>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</si>
  <si>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</si>
  <si>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</si>
  <si>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</si>
  <si>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</si>
  <si>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</si>
  <si>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</si>
  <si>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</si>
  <si>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</si>
  <si>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</si>
  <si>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</si>
  <si>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</si>
  <si>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</si>
  <si>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</si>
  <si>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</si>
  <si>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 xml:space="preserve"> Расчет 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 опеке и попечительству </t>
  </si>
  <si>
    <t>ВСЕГО</t>
  </si>
  <si>
    <t>Приложение № 1.5.2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</si>
</sst>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0" borderId="7">
      <alignment vertical="top" shrinkToFit="1"/>
    </xf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/>
    </xf>
    <xf numFmtId="0" fontId="2" fillId="2" borderId="2" xfId="0" applyFont="1" applyFill="1" applyBorder="1" applyAlignment="1" applyProtection="1">
      <alignment vertical="top" wrapText="1"/>
    </xf>
    <xf numFmtId="4" fontId="6" fillId="2" borderId="2" xfId="1" applyNumberFormat="1" applyFont="1" applyFill="1" applyBorder="1" applyProtection="1">
      <alignment vertical="top" shrinkToFit="1"/>
      <protection locked="0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Protection="1"/>
    <xf numFmtId="4" fontId="2" fillId="2" borderId="2" xfId="0" applyNumberFormat="1" applyFont="1" applyFill="1" applyBorder="1" applyProtection="1">
      <protection locked="0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32%20(&#1089;&#1086;&#1094;.%20&#1087;&#1086;&#1083;&#1080;&#1090;&#1080;&#1082;&#1072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D33" sqref="D33"/>
    </sheetView>
  </sheetViews>
  <sheetFormatPr defaultRowHeight="15"/>
  <cols>
    <col min="1" max="1" width="36.42578125" style="2" customWidth="1"/>
    <col min="2" max="2" width="14" style="2" customWidth="1"/>
    <col min="3" max="3" width="13.42578125" style="2" customWidth="1"/>
    <col min="4" max="4" width="15" style="2" customWidth="1"/>
    <col min="5" max="5" width="16.5703125" style="2" customWidth="1"/>
    <col min="6" max="6" width="13.28515625" style="2" customWidth="1"/>
    <col min="7" max="7" width="14.5703125" style="2" customWidth="1"/>
    <col min="8" max="8" width="16.5703125" style="2" customWidth="1"/>
    <col min="9" max="9" width="14" style="2" customWidth="1"/>
    <col min="10" max="11" width="16.5703125" style="2" customWidth="1"/>
    <col min="12" max="12" width="14.42578125" style="2" customWidth="1"/>
    <col min="13" max="16384" width="9.140625" style="2"/>
  </cols>
  <sheetData>
    <row r="1" spans="1:12" ht="16.5" customHeight="1">
      <c r="A1" s="4"/>
      <c r="B1" s="4"/>
      <c r="C1" s="1"/>
      <c r="D1" s="1"/>
      <c r="E1" s="1"/>
      <c r="F1" s="1"/>
      <c r="G1" s="1"/>
      <c r="H1" s="1"/>
      <c r="I1" s="1"/>
      <c r="J1" s="1"/>
      <c r="K1" s="14" t="s">
        <v>40</v>
      </c>
      <c r="L1" s="14"/>
    </row>
    <row r="2" spans="1:12" ht="12.75" customHeight="1">
      <c r="A2" s="4"/>
      <c r="B2" s="4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3" t="s">
        <v>38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8" t="s">
        <v>0</v>
      </c>
      <c r="B6" s="5" t="str">
        <f>"Отчетный "&amp;(VALUE(VLOOKUP("Год",'[1]Реквизиты документа'!$A$2:$B$20,2,0)-2))&amp;" год"</f>
        <v>Отчетный 2024 год</v>
      </c>
      <c r="C6" s="5" t="str">
        <f>"Текущий "&amp;(VALUE(VLOOKUP("Год",'[1]Реквизиты документа'!$A$2:$B$20,2,0)-1))&amp;" год"</f>
        <v>Текущий 2025 год</v>
      </c>
      <c r="D6" s="10" t="str">
        <f>"Очередной "&amp;(VALUE(VLOOKUP("Год",'[1]Реквизиты документа'!$A$2:$B$20,2,0)-0))&amp;" год"</f>
        <v>Очередной 2026 год</v>
      </c>
      <c r="E6" s="11"/>
      <c r="F6" s="12"/>
      <c r="G6" s="10" t="str">
        <f>(VALUE(VLOOKUP("Год",'[1]Реквизиты документа'!$A$2:$B$20,2,0)+1))&amp;" год планового периода"</f>
        <v>2027 год планового периода</v>
      </c>
      <c r="H6" s="11"/>
      <c r="I6" s="12"/>
      <c r="J6" s="10" t="str">
        <f>(VALUE(VLOOKUP("Год",'[1]Реквизиты документа'!$A$2:$B$20,2,0)+2))&amp;" год планового периода"</f>
        <v>2028 год планового периода</v>
      </c>
      <c r="K6" s="11"/>
      <c r="L6" s="12"/>
    </row>
    <row r="7" spans="1:12" ht="117" customHeight="1">
      <c r="A7" s="9"/>
      <c r="B7" s="5" t="s">
        <v>1</v>
      </c>
      <c r="C7" s="5" t="s">
        <v>1</v>
      </c>
      <c r="D7" s="5" t="s">
        <v>2</v>
      </c>
      <c r="E7" s="5" t="s">
        <v>3</v>
      </c>
      <c r="F7" s="5" t="s">
        <v>1</v>
      </c>
      <c r="G7" s="5" t="s">
        <v>2</v>
      </c>
      <c r="H7" s="5" t="s">
        <v>3</v>
      </c>
      <c r="I7" s="5" t="s">
        <v>1</v>
      </c>
      <c r="J7" s="5" t="s">
        <v>2</v>
      </c>
      <c r="K7" s="5" t="s">
        <v>3</v>
      </c>
      <c r="L7" s="5" t="s">
        <v>1</v>
      </c>
    </row>
    <row r="8" spans="1:12" ht="12.75" customHeight="1">
      <c r="A8" s="6">
        <f>COLUMN()</f>
        <v>1</v>
      </c>
      <c r="B8" s="6">
        <f>COLUMN()</f>
        <v>2</v>
      </c>
      <c r="C8" s="6">
        <f>COLUMN()</f>
        <v>3</v>
      </c>
      <c r="D8" s="6">
        <f>COLUMN()</f>
        <v>4</v>
      </c>
      <c r="E8" s="6">
        <f>COLUMN()</f>
        <v>5</v>
      </c>
      <c r="F8" s="6" t="str">
        <f>COLUMN()&amp;"="&amp;COLUMN()-2&amp;"*"&amp;COLUMN()-1</f>
        <v>6=4*5</v>
      </c>
      <c r="G8" s="6">
        <f>COLUMN()</f>
        <v>7</v>
      </c>
      <c r="H8" s="6">
        <f>COLUMN()</f>
        <v>8</v>
      </c>
      <c r="I8" s="6" t="str">
        <f>COLUMN()&amp;"="&amp;COLUMN()-2&amp;"*"&amp;COLUMN()-1</f>
        <v>9=7*8</v>
      </c>
      <c r="J8" s="6">
        <f>COLUMN()</f>
        <v>10</v>
      </c>
      <c r="K8" s="6">
        <f>COLUMN()</f>
        <v>11</v>
      </c>
      <c r="L8" s="6" t="str">
        <f>COLUMN()&amp;"="&amp;COLUMN()-2&amp;"*"&amp;COLUMN()-1</f>
        <v>12=10*11</v>
      </c>
    </row>
    <row r="9" spans="1:12" ht="16.5" customHeight="1">
      <c r="A9" s="7" t="s">
        <v>39</v>
      </c>
      <c r="B9" s="7">
        <f t="shared" ref="B9:L9" si="0">SUM(B10:B993)</f>
        <v>49882800</v>
      </c>
      <c r="C9" s="7">
        <f t="shared" si="0"/>
        <v>62477316</v>
      </c>
      <c r="D9" s="7">
        <f t="shared" si="0"/>
        <v>132</v>
      </c>
      <c r="E9" s="7">
        <f t="shared" si="0"/>
        <v>15619329</v>
      </c>
      <c r="F9" s="7">
        <f t="shared" si="0"/>
        <v>62477316</v>
      </c>
      <c r="G9" s="7">
        <f t="shared" si="0"/>
        <v>132</v>
      </c>
      <c r="H9" s="7">
        <f t="shared" si="0"/>
        <v>15619329</v>
      </c>
      <c r="I9" s="7">
        <f t="shared" si="0"/>
        <v>62477316</v>
      </c>
      <c r="J9" s="7">
        <f t="shared" si="0"/>
        <v>132</v>
      </c>
      <c r="K9" s="7">
        <f t="shared" si="0"/>
        <v>15619329</v>
      </c>
      <c r="L9" s="7">
        <f t="shared" si="0"/>
        <v>62477316</v>
      </c>
    </row>
    <row r="10" spans="1:12" ht="12.75" customHeight="1">
      <c r="A10" s="15" t="s">
        <v>4</v>
      </c>
      <c r="B10" s="16">
        <v>1133700</v>
      </c>
      <c r="C10" s="16">
        <v>1419939</v>
      </c>
      <c r="D10" s="17">
        <v>3</v>
      </c>
      <c r="E10" s="17">
        <v>473313</v>
      </c>
      <c r="F10" s="18">
        <f>ROUND(D10*E10,0)</f>
        <v>1419939</v>
      </c>
      <c r="G10" s="17">
        <v>3</v>
      </c>
      <c r="H10" s="17">
        <v>473313</v>
      </c>
      <c r="I10" s="18">
        <f>ROUND(G10*H10,0)</f>
        <v>1419939</v>
      </c>
      <c r="J10" s="17">
        <v>3</v>
      </c>
      <c r="K10" s="17">
        <v>473313</v>
      </c>
      <c r="L10" s="18">
        <f>ROUND(J10*K10,0)</f>
        <v>1419939</v>
      </c>
    </row>
    <row r="11" spans="1:12" ht="12.75" customHeight="1">
      <c r="A11" s="15" t="s">
        <v>5</v>
      </c>
      <c r="B11" s="16">
        <v>1133700</v>
      </c>
      <c r="C11" s="16">
        <v>1419939</v>
      </c>
      <c r="D11" s="17">
        <v>3</v>
      </c>
      <c r="E11" s="17">
        <v>473313</v>
      </c>
      <c r="F11" s="18">
        <f t="shared" ref="F11:F43" si="1">ROUND(D11*E11,0)</f>
        <v>1419939</v>
      </c>
      <c r="G11" s="17">
        <v>3</v>
      </c>
      <c r="H11" s="17">
        <v>473313</v>
      </c>
      <c r="I11" s="18">
        <f t="shared" ref="I11:I43" si="2">ROUND(G11*H11,0)</f>
        <v>1419939</v>
      </c>
      <c r="J11" s="17">
        <v>3</v>
      </c>
      <c r="K11" s="17">
        <v>473313</v>
      </c>
      <c r="L11" s="18">
        <f t="shared" ref="L11:L43" si="3">ROUND(J11*K11,0)</f>
        <v>1419939</v>
      </c>
    </row>
    <row r="12" spans="1:12" ht="12.75" customHeight="1">
      <c r="A12" s="19" t="s">
        <v>6</v>
      </c>
      <c r="B12" s="16">
        <v>1133700</v>
      </c>
      <c r="C12" s="16">
        <v>1419939</v>
      </c>
      <c r="D12" s="20">
        <v>3</v>
      </c>
      <c r="E12" s="17">
        <v>473313</v>
      </c>
      <c r="F12" s="18">
        <f>ROUND(D12*E12,0)</f>
        <v>1419939</v>
      </c>
      <c r="G12" s="20">
        <v>3</v>
      </c>
      <c r="H12" s="17">
        <v>473313</v>
      </c>
      <c r="I12" s="18">
        <f t="shared" si="2"/>
        <v>1419939</v>
      </c>
      <c r="J12" s="20">
        <v>3</v>
      </c>
      <c r="K12" s="17">
        <v>473313</v>
      </c>
      <c r="L12" s="18">
        <f t="shared" si="3"/>
        <v>1419939</v>
      </c>
    </row>
    <row r="13" spans="1:12" ht="12.75" customHeight="1">
      <c r="A13" s="19" t="s">
        <v>7</v>
      </c>
      <c r="B13" s="16">
        <v>1133700</v>
      </c>
      <c r="C13" s="16">
        <v>1419939</v>
      </c>
      <c r="D13" s="20">
        <v>3</v>
      </c>
      <c r="E13" s="17">
        <v>473313</v>
      </c>
      <c r="F13" s="18">
        <f t="shared" si="1"/>
        <v>1419939</v>
      </c>
      <c r="G13" s="20">
        <v>3</v>
      </c>
      <c r="H13" s="17">
        <v>473313</v>
      </c>
      <c r="I13" s="18">
        <f t="shared" si="2"/>
        <v>1419939</v>
      </c>
      <c r="J13" s="20">
        <v>3</v>
      </c>
      <c r="K13" s="17">
        <v>473313</v>
      </c>
      <c r="L13" s="18">
        <f t="shared" si="3"/>
        <v>1419939</v>
      </c>
    </row>
    <row r="14" spans="1:12" ht="12.75" customHeight="1">
      <c r="A14" s="19" t="s">
        <v>8</v>
      </c>
      <c r="B14" s="16">
        <v>1133700</v>
      </c>
      <c r="C14" s="16">
        <v>1419939</v>
      </c>
      <c r="D14" s="20">
        <v>3</v>
      </c>
      <c r="E14" s="17">
        <v>473313</v>
      </c>
      <c r="F14" s="18">
        <f t="shared" si="1"/>
        <v>1419939</v>
      </c>
      <c r="G14" s="20">
        <v>3</v>
      </c>
      <c r="H14" s="17">
        <v>473313</v>
      </c>
      <c r="I14" s="18">
        <f t="shared" si="2"/>
        <v>1419939</v>
      </c>
      <c r="J14" s="20">
        <v>3</v>
      </c>
      <c r="K14" s="17">
        <v>473313</v>
      </c>
      <c r="L14" s="18">
        <f t="shared" si="3"/>
        <v>1419939</v>
      </c>
    </row>
    <row r="15" spans="1:12" ht="12.75" customHeight="1">
      <c r="A15" s="19" t="s">
        <v>9</v>
      </c>
      <c r="B15" s="16">
        <v>1133700</v>
      </c>
      <c r="C15" s="16">
        <v>1419939</v>
      </c>
      <c r="D15" s="20">
        <v>3</v>
      </c>
      <c r="E15" s="17">
        <v>473313</v>
      </c>
      <c r="F15" s="18">
        <f t="shared" si="1"/>
        <v>1419939</v>
      </c>
      <c r="G15" s="20">
        <v>3</v>
      </c>
      <c r="H15" s="17">
        <v>473313</v>
      </c>
      <c r="I15" s="18">
        <f t="shared" si="2"/>
        <v>1419939</v>
      </c>
      <c r="J15" s="20">
        <v>3</v>
      </c>
      <c r="K15" s="17">
        <v>473313</v>
      </c>
      <c r="L15" s="18">
        <f t="shared" si="3"/>
        <v>1419939</v>
      </c>
    </row>
    <row r="16" spans="1:12" ht="12.75" customHeight="1">
      <c r="A16" s="19" t="s">
        <v>10</v>
      </c>
      <c r="B16" s="16">
        <v>1133700</v>
      </c>
      <c r="C16" s="16">
        <v>1419939</v>
      </c>
      <c r="D16" s="20">
        <v>3</v>
      </c>
      <c r="E16" s="17">
        <v>473313</v>
      </c>
      <c r="F16" s="18">
        <f t="shared" si="1"/>
        <v>1419939</v>
      </c>
      <c r="G16" s="20">
        <v>3</v>
      </c>
      <c r="H16" s="17">
        <v>473313</v>
      </c>
      <c r="I16" s="18">
        <f t="shared" si="2"/>
        <v>1419939</v>
      </c>
      <c r="J16" s="20">
        <v>3</v>
      </c>
      <c r="K16" s="17">
        <v>473313</v>
      </c>
      <c r="L16" s="18">
        <f t="shared" si="3"/>
        <v>1419939</v>
      </c>
    </row>
    <row r="17" spans="1:12" ht="12.75" customHeight="1">
      <c r="A17" s="19" t="s">
        <v>11</v>
      </c>
      <c r="B17" s="16">
        <v>1133700</v>
      </c>
      <c r="C17" s="16">
        <v>1419939</v>
      </c>
      <c r="D17" s="20">
        <v>3</v>
      </c>
      <c r="E17" s="17">
        <v>473313</v>
      </c>
      <c r="F17" s="18">
        <f t="shared" si="1"/>
        <v>1419939</v>
      </c>
      <c r="G17" s="20">
        <v>3</v>
      </c>
      <c r="H17" s="17">
        <v>473313</v>
      </c>
      <c r="I17" s="18">
        <f t="shared" si="2"/>
        <v>1419939</v>
      </c>
      <c r="J17" s="20">
        <v>3</v>
      </c>
      <c r="K17" s="17">
        <v>473313</v>
      </c>
      <c r="L17" s="18">
        <f t="shared" si="3"/>
        <v>1419939</v>
      </c>
    </row>
    <row r="18" spans="1:12" ht="12.75" customHeight="1">
      <c r="A18" s="19" t="s">
        <v>12</v>
      </c>
      <c r="B18" s="16">
        <v>1133700</v>
      </c>
      <c r="C18" s="16">
        <v>1419939</v>
      </c>
      <c r="D18" s="20">
        <v>3</v>
      </c>
      <c r="E18" s="17">
        <v>473313</v>
      </c>
      <c r="F18" s="18">
        <f t="shared" si="1"/>
        <v>1419939</v>
      </c>
      <c r="G18" s="20">
        <v>3</v>
      </c>
      <c r="H18" s="17">
        <v>473313</v>
      </c>
      <c r="I18" s="18">
        <f t="shared" si="2"/>
        <v>1419939</v>
      </c>
      <c r="J18" s="20">
        <v>3</v>
      </c>
      <c r="K18" s="17">
        <v>473313</v>
      </c>
      <c r="L18" s="18">
        <f t="shared" si="3"/>
        <v>1419939</v>
      </c>
    </row>
    <row r="19" spans="1:12" ht="12.75" customHeight="1">
      <c r="A19" s="19" t="s">
        <v>13</v>
      </c>
      <c r="B19" s="16">
        <v>1133700</v>
      </c>
      <c r="C19" s="16">
        <v>1419939</v>
      </c>
      <c r="D19" s="20">
        <v>3</v>
      </c>
      <c r="E19" s="17">
        <v>473313</v>
      </c>
      <c r="F19" s="18">
        <f t="shared" si="1"/>
        <v>1419939</v>
      </c>
      <c r="G19" s="20">
        <v>3</v>
      </c>
      <c r="H19" s="17">
        <v>473313</v>
      </c>
      <c r="I19" s="18">
        <f t="shared" si="2"/>
        <v>1419939</v>
      </c>
      <c r="J19" s="20">
        <v>3</v>
      </c>
      <c r="K19" s="17">
        <v>473313</v>
      </c>
      <c r="L19" s="18">
        <f t="shared" si="3"/>
        <v>1419939</v>
      </c>
    </row>
    <row r="20" spans="1:12" ht="12.75" customHeight="1">
      <c r="A20" s="19" t="s">
        <v>14</v>
      </c>
      <c r="B20" s="16">
        <v>1511600</v>
      </c>
      <c r="C20" s="16">
        <v>1893252</v>
      </c>
      <c r="D20" s="20">
        <v>4</v>
      </c>
      <c r="E20" s="17">
        <v>473313</v>
      </c>
      <c r="F20" s="18">
        <f t="shared" si="1"/>
        <v>1893252</v>
      </c>
      <c r="G20" s="20">
        <v>4</v>
      </c>
      <c r="H20" s="17">
        <v>473313</v>
      </c>
      <c r="I20" s="18">
        <f t="shared" si="2"/>
        <v>1893252</v>
      </c>
      <c r="J20" s="20">
        <v>4</v>
      </c>
      <c r="K20" s="17">
        <v>473313</v>
      </c>
      <c r="L20" s="18">
        <f t="shared" si="3"/>
        <v>1893252</v>
      </c>
    </row>
    <row r="21" spans="1:12" ht="12.75" customHeight="1">
      <c r="A21" s="19" t="s">
        <v>15</v>
      </c>
      <c r="B21" s="16">
        <v>1133700</v>
      </c>
      <c r="C21" s="16">
        <v>1419939</v>
      </c>
      <c r="D21" s="20">
        <v>3</v>
      </c>
      <c r="E21" s="17">
        <v>473313</v>
      </c>
      <c r="F21" s="18">
        <f t="shared" si="1"/>
        <v>1419939</v>
      </c>
      <c r="G21" s="20">
        <v>3</v>
      </c>
      <c r="H21" s="17">
        <v>473313</v>
      </c>
      <c r="I21" s="18">
        <f t="shared" si="2"/>
        <v>1419939</v>
      </c>
      <c r="J21" s="20">
        <v>3</v>
      </c>
      <c r="K21" s="17">
        <v>473313</v>
      </c>
      <c r="L21" s="18">
        <f t="shared" si="3"/>
        <v>1419939</v>
      </c>
    </row>
    <row r="22" spans="1:12" ht="12.75" customHeight="1">
      <c r="A22" s="19" t="s">
        <v>16</v>
      </c>
      <c r="B22" s="16">
        <v>1133700</v>
      </c>
      <c r="C22" s="16">
        <v>1419939</v>
      </c>
      <c r="D22" s="20">
        <v>3</v>
      </c>
      <c r="E22" s="17">
        <v>473313</v>
      </c>
      <c r="F22" s="18">
        <f t="shared" si="1"/>
        <v>1419939</v>
      </c>
      <c r="G22" s="20">
        <v>3</v>
      </c>
      <c r="H22" s="17">
        <v>473313</v>
      </c>
      <c r="I22" s="18">
        <f t="shared" si="2"/>
        <v>1419939</v>
      </c>
      <c r="J22" s="20">
        <v>3</v>
      </c>
      <c r="K22" s="17">
        <v>473313</v>
      </c>
      <c r="L22" s="18">
        <f t="shared" si="3"/>
        <v>1419939</v>
      </c>
    </row>
    <row r="23" spans="1:12" ht="12.75" customHeight="1">
      <c r="A23" s="19" t="s">
        <v>17</v>
      </c>
      <c r="B23" s="16">
        <v>1133700</v>
      </c>
      <c r="C23" s="16">
        <v>1419939</v>
      </c>
      <c r="D23" s="20">
        <v>3</v>
      </c>
      <c r="E23" s="17">
        <v>473313</v>
      </c>
      <c r="F23" s="18">
        <f t="shared" si="1"/>
        <v>1419939</v>
      </c>
      <c r="G23" s="20">
        <v>3</v>
      </c>
      <c r="H23" s="17">
        <v>473313</v>
      </c>
      <c r="I23" s="18">
        <f t="shared" si="2"/>
        <v>1419939</v>
      </c>
      <c r="J23" s="20">
        <v>3</v>
      </c>
      <c r="K23" s="17">
        <v>473313</v>
      </c>
      <c r="L23" s="18">
        <f t="shared" si="3"/>
        <v>1419939</v>
      </c>
    </row>
    <row r="24" spans="1:12" ht="12.75" customHeight="1">
      <c r="A24" s="19" t="s">
        <v>18</v>
      </c>
      <c r="B24" s="16">
        <v>1133700</v>
      </c>
      <c r="C24" s="16">
        <v>1419939</v>
      </c>
      <c r="D24" s="20">
        <v>3</v>
      </c>
      <c r="E24" s="17">
        <v>473313</v>
      </c>
      <c r="F24" s="18">
        <f t="shared" si="1"/>
        <v>1419939</v>
      </c>
      <c r="G24" s="20">
        <v>3</v>
      </c>
      <c r="H24" s="17">
        <v>473313</v>
      </c>
      <c r="I24" s="18">
        <f t="shared" si="2"/>
        <v>1419939</v>
      </c>
      <c r="J24" s="20">
        <v>3</v>
      </c>
      <c r="K24" s="17">
        <v>473313</v>
      </c>
      <c r="L24" s="18">
        <f t="shared" si="3"/>
        <v>1419939</v>
      </c>
    </row>
    <row r="25" spans="1:12" ht="12.75" customHeight="1">
      <c r="A25" s="19" t="s">
        <v>19</v>
      </c>
      <c r="B25" s="16">
        <v>1133700</v>
      </c>
      <c r="C25" s="16">
        <v>1419939</v>
      </c>
      <c r="D25" s="20">
        <v>3</v>
      </c>
      <c r="E25" s="17">
        <v>473313</v>
      </c>
      <c r="F25" s="18">
        <f t="shared" si="1"/>
        <v>1419939</v>
      </c>
      <c r="G25" s="20">
        <v>3</v>
      </c>
      <c r="H25" s="17">
        <v>473313</v>
      </c>
      <c r="I25" s="18">
        <f t="shared" si="2"/>
        <v>1419939</v>
      </c>
      <c r="J25" s="20">
        <v>3</v>
      </c>
      <c r="K25" s="17">
        <v>473313</v>
      </c>
      <c r="L25" s="18">
        <f t="shared" si="3"/>
        <v>1419939</v>
      </c>
    </row>
    <row r="26" spans="1:12" ht="12.75" customHeight="1">
      <c r="A26" s="19" t="s">
        <v>20</v>
      </c>
      <c r="B26" s="16">
        <v>1133700</v>
      </c>
      <c r="C26" s="16">
        <v>1419939</v>
      </c>
      <c r="D26" s="20">
        <v>3</v>
      </c>
      <c r="E26" s="17">
        <v>473313</v>
      </c>
      <c r="F26" s="18">
        <f t="shared" si="1"/>
        <v>1419939</v>
      </c>
      <c r="G26" s="20">
        <v>3</v>
      </c>
      <c r="H26" s="17">
        <v>473313</v>
      </c>
      <c r="I26" s="18">
        <f t="shared" si="2"/>
        <v>1419939</v>
      </c>
      <c r="J26" s="20">
        <v>3</v>
      </c>
      <c r="K26" s="17">
        <v>473313</v>
      </c>
      <c r="L26" s="18">
        <f t="shared" si="3"/>
        <v>1419939</v>
      </c>
    </row>
    <row r="27" spans="1:12" ht="12.75" customHeight="1">
      <c r="A27" s="19" t="s">
        <v>21</v>
      </c>
      <c r="B27" s="16">
        <v>1133700</v>
      </c>
      <c r="C27" s="16">
        <v>1419939</v>
      </c>
      <c r="D27" s="20">
        <v>3</v>
      </c>
      <c r="E27" s="17">
        <v>473313</v>
      </c>
      <c r="F27" s="18">
        <f t="shared" si="1"/>
        <v>1419939</v>
      </c>
      <c r="G27" s="20">
        <v>3</v>
      </c>
      <c r="H27" s="17">
        <v>473313</v>
      </c>
      <c r="I27" s="18">
        <f t="shared" si="2"/>
        <v>1419939</v>
      </c>
      <c r="J27" s="20">
        <v>3</v>
      </c>
      <c r="K27" s="17">
        <v>473313</v>
      </c>
      <c r="L27" s="18">
        <f t="shared" si="3"/>
        <v>1419939</v>
      </c>
    </row>
    <row r="28" spans="1:12" ht="12.75" customHeight="1">
      <c r="A28" s="19" t="s">
        <v>22</v>
      </c>
      <c r="B28" s="16">
        <v>1133700</v>
      </c>
      <c r="C28" s="16">
        <v>1419939</v>
      </c>
      <c r="D28" s="20">
        <v>3</v>
      </c>
      <c r="E28" s="17">
        <v>473313</v>
      </c>
      <c r="F28" s="18">
        <f t="shared" si="1"/>
        <v>1419939</v>
      </c>
      <c r="G28" s="20">
        <v>3</v>
      </c>
      <c r="H28" s="17">
        <v>473313</v>
      </c>
      <c r="I28" s="18">
        <f t="shared" si="2"/>
        <v>1419939</v>
      </c>
      <c r="J28" s="20">
        <v>3</v>
      </c>
      <c r="K28" s="17">
        <v>473313</v>
      </c>
      <c r="L28" s="18">
        <f t="shared" si="3"/>
        <v>1419939</v>
      </c>
    </row>
    <row r="29" spans="1:12" ht="12.75" customHeight="1">
      <c r="A29" s="19" t="s">
        <v>23</v>
      </c>
      <c r="B29" s="16">
        <v>1133700</v>
      </c>
      <c r="C29" s="16">
        <v>1419939</v>
      </c>
      <c r="D29" s="20">
        <v>3</v>
      </c>
      <c r="E29" s="17">
        <v>473313</v>
      </c>
      <c r="F29" s="18">
        <f t="shared" si="1"/>
        <v>1419939</v>
      </c>
      <c r="G29" s="20">
        <v>3</v>
      </c>
      <c r="H29" s="17">
        <v>473313</v>
      </c>
      <c r="I29" s="18">
        <f t="shared" si="2"/>
        <v>1419939</v>
      </c>
      <c r="J29" s="20">
        <v>3</v>
      </c>
      <c r="K29" s="17">
        <v>473313</v>
      </c>
      <c r="L29" s="18">
        <f t="shared" si="3"/>
        <v>1419939</v>
      </c>
    </row>
    <row r="30" spans="1:12" ht="12.75" customHeight="1">
      <c r="A30" s="19" t="s">
        <v>24</v>
      </c>
      <c r="B30" s="16">
        <v>1133700</v>
      </c>
      <c r="C30" s="16">
        <v>1419939</v>
      </c>
      <c r="D30" s="20">
        <v>3</v>
      </c>
      <c r="E30" s="17">
        <v>473313</v>
      </c>
      <c r="F30" s="18">
        <f t="shared" si="1"/>
        <v>1419939</v>
      </c>
      <c r="G30" s="20">
        <v>3</v>
      </c>
      <c r="H30" s="17">
        <v>473313</v>
      </c>
      <c r="I30" s="18">
        <f t="shared" si="2"/>
        <v>1419939</v>
      </c>
      <c r="J30" s="20">
        <v>3</v>
      </c>
      <c r="K30" s="17">
        <v>473313</v>
      </c>
      <c r="L30" s="18">
        <f t="shared" si="3"/>
        <v>1419939</v>
      </c>
    </row>
    <row r="31" spans="1:12" ht="12.75" customHeight="1">
      <c r="A31" s="19" t="s">
        <v>25</v>
      </c>
      <c r="B31" s="16">
        <v>1133700</v>
      </c>
      <c r="C31" s="16">
        <v>1419939</v>
      </c>
      <c r="D31" s="20">
        <v>3</v>
      </c>
      <c r="E31" s="17">
        <v>473313</v>
      </c>
      <c r="F31" s="18">
        <f t="shared" si="1"/>
        <v>1419939</v>
      </c>
      <c r="G31" s="20">
        <v>3</v>
      </c>
      <c r="H31" s="17">
        <v>473313</v>
      </c>
      <c r="I31" s="18">
        <f t="shared" si="2"/>
        <v>1419939</v>
      </c>
      <c r="J31" s="20">
        <v>3</v>
      </c>
      <c r="K31" s="17">
        <v>473313</v>
      </c>
      <c r="L31" s="18">
        <f t="shared" si="3"/>
        <v>1419939</v>
      </c>
    </row>
    <row r="32" spans="1:12" ht="12.75" customHeight="1">
      <c r="A32" s="19" t="s">
        <v>26</v>
      </c>
      <c r="B32" s="16">
        <v>1133700</v>
      </c>
      <c r="C32" s="16">
        <v>1419939</v>
      </c>
      <c r="D32" s="20">
        <v>3</v>
      </c>
      <c r="E32" s="17">
        <v>473313</v>
      </c>
      <c r="F32" s="18">
        <f t="shared" si="1"/>
        <v>1419939</v>
      </c>
      <c r="G32" s="20">
        <v>3</v>
      </c>
      <c r="H32" s="17">
        <v>473313</v>
      </c>
      <c r="I32" s="18">
        <f t="shared" si="2"/>
        <v>1419939</v>
      </c>
      <c r="J32" s="20">
        <v>3</v>
      </c>
      <c r="K32" s="17">
        <v>473313</v>
      </c>
      <c r="L32" s="18">
        <f t="shared" si="3"/>
        <v>1419939</v>
      </c>
    </row>
    <row r="33" spans="1:12" ht="12.75" customHeight="1">
      <c r="A33" s="19" t="s">
        <v>27</v>
      </c>
      <c r="B33" s="16">
        <v>1133700</v>
      </c>
      <c r="C33" s="16">
        <v>1419939</v>
      </c>
      <c r="D33" s="20">
        <v>3</v>
      </c>
      <c r="E33" s="17">
        <v>473313</v>
      </c>
      <c r="F33" s="18">
        <f t="shared" si="1"/>
        <v>1419939</v>
      </c>
      <c r="G33" s="20">
        <v>3</v>
      </c>
      <c r="H33" s="17">
        <v>473313</v>
      </c>
      <c r="I33" s="18">
        <f t="shared" si="2"/>
        <v>1419939</v>
      </c>
      <c r="J33" s="20">
        <v>3</v>
      </c>
      <c r="K33" s="17">
        <v>473313</v>
      </c>
      <c r="L33" s="18">
        <f t="shared" si="3"/>
        <v>1419939</v>
      </c>
    </row>
    <row r="34" spans="1:12" ht="12.75" customHeight="1">
      <c r="A34" s="19" t="s">
        <v>28</v>
      </c>
      <c r="B34" s="16">
        <v>1133700</v>
      </c>
      <c r="C34" s="16">
        <v>1419939</v>
      </c>
      <c r="D34" s="20">
        <v>3</v>
      </c>
      <c r="E34" s="17">
        <v>473313</v>
      </c>
      <c r="F34" s="18">
        <f t="shared" si="1"/>
        <v>1419939</v>
      </c>
      <c r="G34" s="20">
        <v>3</v>
      </c>
      <c r="H34" s="17">
        <v>473313</v>
      </c>
      <c r="I34" s="18">
        <f t="shared" si="2"/>
        <v>1419939</v>
      </c>
      <c r="J34" s="20">
        <v>3</v>
      </c>
      <c r="K34" s="17">
        <v>473313</v>
      </c>
      <c r="L34" s="18">
        <f t="shared" si="3"/>
        <v>1419939</v>
      </c>
    </row>
    <row r="35" spans="1:12" ht="12.75" customHeight="1">
      <c r="A35" s="19" t="s">
        <v>29</v>
      </c>
      <c r="B35" s="16">
        <v>1133700</v>
      </c>
      <c r="C35" s="16">
        <v>1419939</v>
      </c>
      <c r="D35" s="20">
        <v>3</v>
      </c>
      <c r="E35" s="17">
        <v>473313</v>
      </c>
      <c r="F35" s="18">
        <f t="shared" si="1"/>
        <v>1419939</v>
      </c>
      <c r="G35" s="20">
        <v>3</v>
      </c>
      <c r="H35" s="17">
        <v>473313</v>
      </c>
      <c r="I35" s="18">
        <f t="shared" si="2"/>
        <v>1419939</v>
      </c>
      <c r="J35" s="20">
        <v>3</v>
      </c>
      <c r="K35" s="17">
        <v>473313</v>
      </c>
      <c r="L35" s="18">
        <f t="shared" si="3"/>
        <v>1419939</v>
      </c>
    </row>
    <row r="36" spans="1:12" ht="12.75" customHeight="1">
      <c r="A36" s="19" t="s">
        <v>30</v>
      </c>
      <c r="B36" s="16">
        <v>1133700</v>
      </c>
      <c r="C36" s="16">
        <v>1419939</v>
      </c>
      <c r="D36" s="20">
        <v>3</v>
      </c>
      <c r="E36" s="17">
        <v>473313</v>
      </c>
      <c r="F36" s="18">
        <f t="shared" si="1"/>
        <v>1419939</v>
      </c>
      <c r="G36" s="20">
        <v>3</v>
      </c>
      <c r="H36" s="17">
        <v>473313</v>
      </c>
      <c r="I36" s="18">
        <f t="shared" si="2"/>
        <v>1419939</v>
      </c>
      <c r="J36" s="20">
        <v>3</v>
      </c>
      <c r="K36" s="17">
        <v>473313</v>
      </c>
      <c r="L36" s="18">
        <f t="shared" si="3"/>
        <v>1419939</v>
      </c>
    </row>
    <row r="37" spans="1:12" ht="12.75" customHeight="1">
      <c r="A37" s="19" t="s">
        <v>31</v>
      </c>
      <c r="B37" s="16">
        <v>1133700</v>
      </c>
      <c r="C37" s="16">
        <v>1419939</v>
      </c>
      <c r="D37" s="20">
        <v>3</v>
      </c>
      <c r="E37" s="17">
        <v>473313</v>
      </c>
      <c r="F37" s="18">
        <f t="shared" si="1"/>
        <v>1419939</v>
      </c>
      <c r="G37" s="20">
        <v>3</v>
      </c>
      <c r="H37" s="17">
        <v>473313</v>
      </c>
      <c r="I37" s="18">
        <f t="shared" si="2"/>
        <v>1419939</v>
      </c>
      <c r="J37" s="20">
        <v>3</v>
      </c>
      <c r="K37" s="17">
        <v>473313</v>
      </c>
      <c r="L37" s="18">
        <f t="shared" si="3"/>
        <v>1419939</v>
      </c>
    </row>
    <row r="38" spans="1:12" ht="12.75" customHeight="1">
      <c r="A38" s="19" t="s">
        <v>32</v>
      </c>
      <c r="B38" s="16">
        <v>3023200</v>
      </c>
      <c r="C38" s="16">
        <v>3786504</v>
      </c>
      <c r="D38" s="20">
        <v>8</v>
      </c>
      <c r="E38" s="17">
        <v>473313</v>
      </c>
      <c r="F38" s="18">
        <f t="shared" si="1"/>
        <v>3786504</v>
      </c>
      <c r="G38" s="20">
        <v>8</v>
      </c>
      <c r="H38" s="17">
        <v>473313</v>
      </c>
      <c r="I38" s="18">
        <f t="shared" si="2"/>
        <v>3786504</v>
      </c>
      <c r="J38" s="20">
        <v>8</v>
      </c>
      <c r="K38" s="17">
        <v>473313</v>
      </c>
      <c r="L38" s="18">
        <f t="shared" si="3"/>
        <v>3786504</v>
      </c>
    </row>
    <row r="39" spans="1:12" ht="12.75" customHeight="1">
      <c r="A39" s="19" t="s">
        <v>33</v>
      </c>
      <c r="B39" s="16">
        <v>10959100</v>
      </c>
      <c r="C39" s="16">
        <v>13726077</v>
      </c>
      <c r="D39" s="20">
        <v>29</v>
      </c>
      <c r="E39" s="17">
        <v>473313</v>
      </c>
      <c r="F39" s="18">
        <f t="shared" si="1"/>
        <v>13726077</v>
      </c>
      <c r="G39" s="20">
        <v>29</v>
      </c>
      <c r="H39" s="17">
        <v>473313</v>
      </c>
      <c r="I39" s="18">
        <f t="shared" si="2"/>
        <v>13726077</v>
      </c>
      <c r="J39" s="20">
        <v>29</v>
      </c>
      <c r="K39" s="17">
        <v>473313</v>
      </c>
      <c r="L39" s="18">
        <f t="shared" si="3"/>
        <v>13726077</v>
      </c>
    </row>
    <row r="40" spans="1:12" ht="12.75" customHeight="1">
      <c r="A40" s="19" t="s">
        <v>34</v>
      </c>
      <c r="B40" s="16">
        <v>1511600</v>
      </c>
      <c r="C40" s="16">
        <v>1893252</v>
      </c>
      <c r="D40" s="20">
        <v>4</v>
      </c>
      <c r="E40" s="17">
        <v>473313</v>
      </c>
      <c r="F40" s="18">
        <f t="shared" si="1"/>
        <v>1893252</v>
      </c>
      <c r="G40" s="20">
        <v>4</v>
      </c>
      <c r="H40" s="17">
        <v>473313</v>
      </c>
      <c r="I40" s="18">
        <f t="shared" si="2"/>
        <v>1893252</v>
      </c>
      <c r="J40" s="20">
        <v>4</v>
      </c>
      <c r="K40" s="17">
        <v>473313</v>
      </c>
      <c r="L40" s="18">
        <f t="shared" si="3"/>
        <v>1893252</v>
      </c>
    </row>
    <row r="41" spans="1:12" ht="12.75" customHeight="1">
      <c r="A41" s="19" t="s">
        <v>35</v>
      </c>
      <c r="B41" s="16">
        <v>1133700</v>
      </c>
      <c r="C41" s="16">
        <v>1419939</v>
      </c>
      <c r="D41" s="20">
        <v>3</v>
      </c>
      <c r="E41" s="17">
        <v>473313</v>
      </c>
      <c r="F41" s="18">
        <f t="shared" si="1"/>
        <v>1419939</v>
      </c>
      <c r="G41" s="20">
        <v>3</v>
      </c>
      <c r="H41" s="17">
        <v>473313</v>
      </c>
      <c r="I41" s="18">
        <f t="shared" si="2"/>
        <v>1419939</v>
      </c>
      <c r="J41" s="20">
        <v>3</v>
      </c>
      <c r="K41" s="17">
        <v>473313</v>
      </c>
      <c r="L41" s="18">
        <f t="shared" si="3"/>
        <v>1419939</v>
      </c>
    </row>
    <row r="42" spans="1:12" ht="12.75" customHeight="1">
      <c r="A42" s="19" t="s">
        <v>36</v>
      </c>
      <c r="B42" s="16">
        <v>1133700</v>
      </c>
      <c r="C42" s="16">
        <v>1419939</v>
      </c>
      <c r="D42" s="20">
        <v>3</v>
      </c>
      <c r="E42" s="17">
        <v>473313</v>
      </c>
      <c r="F42" s="18">
        <f t="shared" si="1"/>
        <v>1419939</v>
      </c>
      <c r="G42" s="20">
        <v>3</v>
      </c>
      <c r="H42" s="17">
        <v>473313</v>
      </c>
      <c r="I42" s="18">
        <f t="shared" si="2"/>
        <v>1419939</v>
      </c>
      <c r="J42" s="20">
        <v>3</v>
      </c>
      <c r="K42" s="17">
        <v>473313</v>
      </c>
      <c r="L42" s="18">
        <f t="shared" si="3"/>
        <v>1419939</v>
      </c>
    </row>
    <row r="43" spans="1:12" ht="12.75" customHeight="1">
      <c r="A43" s="19" t="s">
        <v>37</v>
      </c>
      <c r="B43" s="20"/>
      <c r="C43" s="20"/>
      <c r="D43" s="20"/>
      <c r="E43" s="20"/>
      <c r="F43" s="18">
        <f t="shared" si="1"/>
        <v>0</v>
      </c>
      <c r="G43" s="20"/>
      <c r="H43" s="20"/>
      <c r="I43" s="18">
        <f t="shared" si="2"/>
        <v>0</v>
      </c>
      <c r="J43" s="20"/>
      <c r="K43" s="20"/>
      <c r="L43" s="18">
        <f t="shared" si="3"/>
        <v>0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2025-10-14T14:40:51Z</dcterms:modified>
</cp:coreProperties>
</file>