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4" state="hidden" r:id="rId2"/>
    <sheet name="Реквизиты документа" sheetId="15" state="hidden" r:id="rId3"/>
    <sheet name="Лист1" sheetId="16" r:id="rId4"/>
  </sheet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AM11" i="16"/>
  <c r="AM12"/>
  <c r="AM13"/>
  <c r="AM14"/>
  <c r="AM15"/>
  <c r="AM10"/>
  <c r="AL9"/>
  <c r="AA11"/>
  <c r="AA12"/>
  <c r="AA13"/>
  <c r="AA14"/>
  <c r="AA15"/>
  <c r="AA10"/>
  <c r="Z9"/>
  <c r="O11"/>
  <c r="O12"/>
  <c r="O13"/>
  <c r="O14"/>
  <c r="O15"/>
  <c r="O10"/>
  <c r="N9"/>
  <c r="B2" i="12"/>
  <c r="B3"/>
  <c r="AM9" i="16" l="1"/>
  <c r="AA9"/>
  <c r="O9"/>
  <c r="A6" i="12"/>
  <c r="A5"/>
  <c r="A4"/>
  <c r="A3"/>
  <c r="A2"/>
  <c r="B5" l="1"/>
  <c r="B4" l="1"/>
  <c r="B6" l="1"/>
</calcChain>
</file>

<file path=xl/sharedStrings.xml><?xml version="1.0" encoding="utf-8"?>
<sst xmlns="http://schemas.openxmlformats.org/spreadsheetml/2006/main" count="86" uniqueCount="60">
  <si>
    <t>Период</t>
  </si>
  <si>
    <t>ИТОГО, руб.</t>
  </si>
  <si>
    <t>МБТ на капитальный ремонт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</si>
  <si>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</si>
  <si>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</si>
  <si>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</si>
  <si>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</si>
  <si>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Минимальный размер взноса на капитальный ремонт</t>
  </si>
  <si>
    <t>Размер областного стандарта нормативной площади жилого помещения на 1 человека, м2</t>
  </si>
  <si>
    <t>Размер областного стандарта нормативной площади жилого помещения на 1 одиноко проживающего человека, м2</t>
  </si>
  <si>
    <t>Численность одиноко проживающих неработающих собственников жилых помещений в многоквартирных домах, достигших возраста 70 лет</t>
  </si>
  <si>
    <t>Численность собственников жилых помещений в многоквартирных домах, достигших возраста 70 лет и проживающих в составе семьи, состоящей только из совместно проживающих неработающих граждан пенсионного возраста, и (или) неработающих граждан, достигших возраста 55 лет для женщин и 60 лет для мужчин, и (или) неработающих инвалидов I и (или) II групп</t>
  </si>
  <si>
    <t>Объем бюджетных ассигнований на 70-летних</t>
  </si>
  <si>
    <t>Численность одиноко проживающих неработающих собственников жилых помещений в многоквартирных домах, достигших возраста 80 лет</t>
  </si>
  <si>
    <t>Численность собственников жилых помещений в многоквартирных домах, достигших возраста 80 лет и проживающих в составе семьи, состоящей только из совместно проживающих неработающих граждан пенсионного возраста, и (или) неработающих граждан, достигших возраста 55 лет для женщин и 60 лет для мужчин, и (или) неработающих инвалидов I и (или) II групп</t>
  </si>
  <si>
    <t>Объем бюджетных ассигнований на 80-летних</t>
  </si>
  <si>
    <t>Объем бюджетных ассигнований на компенсацию отдельным категориям граждан оплаты взноса на капитальный ремонт общего имущества в многоквартирном доме</t>
  </si>
  <si>
    <t>Корректировка</t>
  </si>
  <si>
    <t>13=9+12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</si>
  <si>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</si>
  <si>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</si>
  <si>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</si>
  <si>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</si>
  <si>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</si>
  <si>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</si>
  <si>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</si>
  <si>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</si>
  <si>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</si>
  <si>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</si>
  <si>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</si>
  <si>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</si>
  <si>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</si>
  <si>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</si>
  <si>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</si>
  <si>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</si>
  <si>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</si>
  <si>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</si>
  <si>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</si>
  <si>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</si>
  <si>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</si>
  <si>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</si>
  <si>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Отчетный 2024 год</t>
  </si>
  <si>
    <t>Текущий 2025 год</t>
  </si>
  <si>
    <t>Очередной 2026 год</t>
  </si>
  <si>
    <t>2027 год планового периода</t>
  </si>
  <si>
    <t>2028 год планового периода</t>
  </si>
  <si>
    <t>9=(5*8+6*7)*4*50%*12мес</t>
  </si>
  <si>
    <t>12=(5*11+6*10)*4*100%*12мес</t>
  </si>
  <si>
    <t>ВСЕГО</t>
  </si>
  <si>
    <t>15=13+14</t>
  </si>
  <si>
    <t>21=(17*20+18*19)*16*50%*12мес</t>
  </si>
  <si>
    <t>24=(17*23+18*22)*16*100%*12мес</t>
  </si>
  <si>
    <t>27=25+26</t>
  </si>
  <si>
    <t>33=(29*32+30*31)*28*50%*12мес</t>
  </si>
  <si>
    <t>36=(29*35+30*34)*28*100%*12мес</t>
  </si>
  <si>
    <t>37=33+36</t>
  </si>
  <si>
    <t>39=37+38</t>
  </si>
  <si>
    <t>25=21+24</t>
  </si>
  <si>
    <t xml:space="preserve">Субвенции бюджетам муниципальных образований на осуществление отдельных государственных полномочий на предоставление компенсации расходов на уплату взноса на капитальный ремонт </t>
  </si>
  <si>
    <t>Приложение №1.11.11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</si>
</sst>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sz val="11"/>
      <name val="Calibri"/>
      <family val="2"/>
      <scheme val="minor"/>
    </font>
    <font>
      <sz val="10"/>
      <color rgb="FF008000"/>
      <name val="Arial Cy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4" fontId="8" fillId="0" borderId="10">
      <alignment vertical="top" shrinkToFit="1"/>
    </xf>
    <xf numFmtId="4" fontId="8" fillId="0" borderId="10">
      <alignment vertical="top" shrinkToFit="1"/>
    </xf>
    <xf numFmtId="4" fontId="8" fillId="0" borderId="10">
      <alignment vertical="top" shrinkToFit="1"/>
    </xf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3" fillId="0" borderId="0" xfId="0" applyNumberFormat="1" applyFont="1" applyFill="1"/>
    <xf numFmtId="0" fontId="5" fillId="3" borderId="8" xfId="0" applyFont="1" applyFill="1" applyBorder="1"/>
    <xf numFmtId="0" fontId="6" fillId="0" borderId="9" xfId="0" applyFont="1" applyBorder="1"/>
    <xf numFmtId="0" fontId="3" fillId="0" borderId="0" xfId="0" applyFont="1" applyFill="1"/>
    <xf numFmtId="0" fontId="2" fillId="0" borderId="0" xfId="0" applyFont="1" applyFill="1"/>
    <xf numFmtId="4" fontId="2" fillId="0" borderId="0" xfId="0" applyNumberFormat="1" applyFont="1" applyFill="1"/>
    <xf numFmtId="0" fontId="2" fillId="4" borderId="2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4" fontId="3" fillId="4" borderId="3" xfId="1" applyNumberFormat="1" applyFont="1" applyFill="1" applyBorder="1"/>
    <xf numFmtId="0" fontId="2" fillId="4" borderId="0" xfId="0" applyFont="1" applyFill="1"/>
    <xf numFmtId="4" fontId="2" fillId="0" borderId="3" xfId="0" applyNumberFormat="1" applyFont="1" applyFill="1" applyBorder="1"/>
    <xf numFmtId="0" fontId="3" fillId="0" borderId="0" xfId="0" applyFont="1" applyFill="1" applyAlignment="1"/>
    <xf numFmtId="0" fontId="9" fillId="0" borderId="0" xfId="0" applyFont="1" applyFill="1" applyAlignment="1">
      <alignment horizontal="center" wrapText="1"/>
    </xf>
    <xf numFmtId="0" fontId="2" fillId="4" borderId="4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center"/>
    </xf>
  </cellXfs>
  <cellStyles count="5">
    <cellStyle name="st19 4" xfId="2"/>
    <cellStyle name="st19 5" xfId="3"/>
    <cellStyle name="st19 6" xfId="4"/>
    <cellStyle name="Обычный" xfId="0" builtinId="0"/>
    <cellStyle name="Обычный 2" xfId="1"/>
  </cellStyles>
  <dxfs count="0"/>
  <tableStyles count="0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1" max="1" width="1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SUM(#REF!)</f>
        <v>#REF!</v>
      </c>
    </row>
  </sheetData>
  <sheetProtection algorithmName="SHA-512" hashValue="Xa/Ql5InOX9r1XgERHXq9BPWrKpoFWf8DrHA9elnvJm1rNTp195yTYt7AWj7M0gkfQHs193ilJ1b5P2azrtNTQ==" saltValue="09w5XG+yiusBNyW/MRzzj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sqref="A1:B2"/>
    </sheetView>
  </sheetViews>
  <sheetFormatPr defaultRowHeight="15"/>
  <cols>
    <col min="1" max="1" width="27.42578125" customWidth="1"/>
    <col min="2" max="2" width="54.85546875" customWidth="1"/>
  </cols>
  <sheetData>
    <row r="1" spans="1:2">
      <c r="A1" s="6" t="s">
        <v>25</v>
      </c>
      <c r="B1" s="6" t="s">
        <v>26</v>
      </c>
    </row>
    <row r="2" spans="1:2">
      <c r="A2" s="7" t="s">
        <v>27</v>
      </c>
      <c r="B2" s="7" t="s">
        <v>28</v>
      </c>
    </row>
  </sheetData>
  <sheetProtection algorithmName="SHA-512" hashValue="BL3d/H4D1gehaLlJScERuC1WdDhxZVaAjkynnYzFBT0Tt64ync4Z65pp5xdBo1Eop0wjXSp1Na2YBUhzg+hODQ==" saltValue="ROnI0xlt5X3uG8+LDAUFj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sqref="A1:B20"/>
    </sheetView>
  </sheetViews>
  <sheetFormatPr defaultRowHeight="15"/>
  <cols>
    <col min="1" max="1" width="18" customWidth="1"/>
    <col min="2" max="2" width="36.5703125" customWidth="1"/>
  </cols>
  <sheetData>
    <row r="1" spans="1:2">
      <c r="A1" t="s">
        <v>29</v>
      </c>
      <c r="B1" t="s">
        <v>30</v>
      </c>
    </row>
    <row r="2" spans="1:2">
      <c r="A2" t="s">
        <v>31</v>
      </c>
      <c r="B2" t="s">
        <v>32</v>
      </c>
    </row>
    <row r="3" spans="1:2">
      <c r="A3" t="s">
        <v>33</v>
      </c>
      <c r="B3" t="s">
        <v>34</v>
      </c>
    </row>
    <row r="4" spans="1:2">
      <c r="A4" t="s">
        <v>35</v>
      </c>
      <c r="B4" t="s">
        <v>2</v>
      </c>
    </row>
    <row r="5" spans="1:2">
      <c r="A5" t="s">
        <v>36</v>
      </c>
      <c r="B5" t="s">
        <v>37</v>
      </c>
    </row>
    <row r="6" spans="1:2">
      <c r="A6" t="s">
        <v>38</v>
      </c>
      <c r="B6" t="s">
        <v>3</v>
      </c>
    </row>
    <row r="7" spans="1:2">
      <c r="A7" t="s">
        <v>39</v>
      </c>
      <c r="B7" t="s">
        <v>4</v>
      </c>
    </row>
    <row r="8" spans="1:2">
      <c r="A8" t="s">
        <v>40</v>
      </c>
    </row>
  </sheetData>
  <sheetProtection algorithmName="SHA-512" hashValue="LRXl4HtxHilQCDiUKlnKN0Fvq8oe896tF/awQW83ue+rWJdgqzp6pTMcV35Ld3SQcdViqDkA7Js6/n2DqoOwdg==" saltValue="hmHQrggCbdejkvLNTanrS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141"/>
  <sheetViews>
    <sheetView tabSelected="1" zoomScale="80" zoomScaleNormal="80" workbookViewId="0">
      <selection activeCell="A9" sqref="A9:XFD15"/>
    </sheetView>
  </sheetViews>
  <sheetFormatPr defaultRowHeight="12.75"/>
  <cols>
    <col min="1" max="1" width="24.42578125" style="9" customWidth="1"/>
    <col min="2" max="3" width="16.5703125" style="9" customWidth="1"/>
    <col min="4" max="4" width="11" style="9" customWidth="1"/>
    <col min="5" max="5" width="14.5703125" style="9" customWidth="1"/>
    <col min="6" max="6" width="13.85546875" style="9" customWidth="1"/>
    <col min="7" max="7" width="16.5703125" style="9" customWidth="1"/>
    <col min="8" max="8" width="17.7109375" style="9" customWidth="1"/>
    <col min="9" max="10" width="16.5703125" style="9" customWidth="1"/>
    <col min="11" max="11" width="20.140625" style="9" customWidth="1"/>
    <col min="12" max="13" width="16.5703125" style="9" customWidth="1"/>
    <col min="14" max="14" width="15" style="9" customWidth="1"/>
    <col min="15" max="19" width="16.5703125" style="9" customWidth="1"/>
    <col min="20" max="20" width="24.85546875" style="9" customWidth="1"/>
    <col min="21" max="22" width="16.5703125" style="9" customWidth="1"/>
    <col min="23" max="23" width="24.85546875" style="9" customWidth="1"/>
    <col min="24" max="31" width="16.5703125" style="9" customWidth="1"/>
    <col min="32" max="32" width="24.85546875" style="9" customWidth="1"/>
    <col min="33" max="34" width="16.5703125" style="9" customWidth="1"/>
    <col min="35" max="35" width="24.85546875" style="9" customWidth="1"/>
    <col min="36" max="39" width="16.5703125" style="9" customWidth="1"/>
    <col min="40" max="16384" width="9.140625" style="9"/>
  </cols>
  <sheetData>
    <row r="1" spans="1:39" ht="15" customHeight="1">
      <c r="A1" s="8"/>
      <c r="B1" s="8"/>
      <c r="C1" s="8"/>
      <c r="D1" s="5"/>
      <c r="E1" s="5"/>
      <c r="F1" s="5"/>
      <c r="G1" s="5"/>
      <c r="H1" s="5"/>
      <c r="I1" s="5"/>
      <c r="J1" s="5"/>
      <c r="K1" s="5"/>
      <c r="L1" s="5"/>
      <c r="M1" s="24" t="s">
        <v>59</v>
      </c>
      <c r="N1" s="24"/>
      <c r="O1" s="2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15" customHeight="1">
      <c r="A2" s="8"/>
      <c r="B2" s="8"/>
      <c r="C2" s="8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31.5" customHeight="1">
      <c r="B3" s="18" t="s">
        <v>58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7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19.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15" customHeight="1">
      <c r="A6" s="22" t="s">
        <v>5</v>
      </c>
      <c r="B6" s="11" t="s">
        <v>41</v>
      </c>
      <c r="C6" s="12" t="s">
        <v>42</v>
      </c>
      <c r="D6" s="19" t="s">
        <v>43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1"/>
      <c r="P6" s="19" t="s">
        <v>44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1"/>
      <c r="AB6" s="19" t="s">
        <v>45</v>
      </c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1"/>
    </row>
    <row r="7" spans="1:39" ht="359.25" customHeight="1">
      <c r="A7" s="23"/>
      <c r="B7" s="12" t="s">
        <v>6</v>
      </c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  <c r="N7" s="12" t="s">
        <v>17</v>
      </c>
      <c r="O7" s="12" t="s">
        <v>6</v>
      </c>
      <c r="P7" s="12" t="s">
        <v>7</v>
      </c>
      <c r="Q7" s="12" t="s">
        <v>8</v>
      </c>
      <c r="R7" s="12" t="s">
        <v>9</v>
      </c>
      <c r="S7" s="12" t="s">
        <v>10</v>
      </c>
      <c r="T7" s="12" t="s">
        <v>11</v>
      </c>
      <c r="U7" s="12" t="s">
        <v>12</v>
      </c>
      <c r="V7" s="12" t="s">
        <v>13</v>
      </c>
      <c r="W7" s="12" t="s">
        <v>14</v>
      </c>
      <c r="X7" s="12" t="s">
        <v>15</v>
      </c>
      <c r="Y7" s="12" t="s">
        <v>16</v>
      </c>
      <c r="Z7" s="12" t="s">
        <v>17</v>
      </c>
      <c r="AA7" s="12" t="s">
        <v>6</v>
      </c>
      <c r="AB7" s="12" t="s">
        <v>7</v>
      </c>
      <c r="AC7" s="12" t="s">
        <v>8</v>
      </c>
      <c r="AD7" s="12" t="s">
        <v>9</v>
      </c>
      <c r="AE7" s="12" t="s">
        <v>10</v>
      </c>
      <c r="AF7" s="12" t="s">
        <v>11</v>
      </c>
      <c r="AG7" s="12" t="s">
        <v>12</v>
      </c>
      <c r="AH7" s="12" t="s">
        <v>13</v>
      </c>
      <c r="AI7" s="12" t="s">
        <v>14</v>
      </c>
      <c r="AJ7" s="12" t="s">
        <v>15</v>
      </c>
      <c r="AK7" s="12" t="s">
        <v>16</v>
      </c>
      <c r="AL7" s="12" t="s">
        <v>17</v>
      </c>
      <c r="AM7" s="12" t="s">
        <v>6</v>
      </c>
    </row>
    <row r="8" spans="1:39" ht="22.5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 t="s">
        <v>46</v>
      </c>
      <c r="J8" s="13">
        <v>10</v>
      </c>
      <c r="K8" s="13">
        <v>11</v>
      </c>
      <c r="L8" s="13" t="s">
        <v>47</v>
      </c>
      <c r="M8" s="13" t="s">
        <v>18</v>
      </c>
      <c r="N8" s="13">
        <v>14</v>
      </c>
      <c r="O8" s="13" t="s">
        <v>49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 t="s">
        <v>50</v>
      </c>
      <c r="V8" s="13">
        <v>22</v>
      </c>
      <c r="W8" s="13">
        <v>23</v>
      </c>
      <c r="X8" s="13" t="s">
        <v>51</v>
      </c>
      <c r="Y8" s="13" t="s">
        <v>57</v>
      </c>
      <c r="Z8" s="13">
        <v>26</v>
      </c>
      <c r="AA8" s="13" t="s">
        <v>52</v>
      </c>
      <c r="AB8" s="13">
        <v>28</v>
      </c>
      <c r="AC8" s="13">
        <v>29</v>
      </c>
      <c r="AD8" s="13">
        <v>30</v>
      </c>
      <c r="AE8" s="13">
        <v>31</v>
      </c>
      <c r="AF8" s="13">
        <v>32</v>
      </c>
      <c r="AG8" s="13" t="s">
        <v>53</v>
      </c>
      <c r="AH8" s="13">
        <v>34</v>
      </c>
      <c r="AI8" s="13">
        <v>35</v>
      </c>
      <c r="AJ8" s="13" t="s">
        <v>54</v>
      </c>
      <c r="AK8" s="13" t="s">
        <v>55</v>
      </c>
      <c r="AL8" s="13">
        <v>38</v>
      </c>
      <c r="AM8" s="13" t="s">
        <v>56</v>
      </c>
    </row>
    <row r="9" spans="1:39" ht="15" customHeight="1">
      <c r="A9" s="14" t="s">
        <v>48</v>
      </c>
      <c r="B9" s="14">
        <v>2762833.86</v>
      </c>
      <c r="C9" s="14">
        <v>2959093</v>
      </c>
      <c r="D9" s="14">
        <v>39.119999999999997</v>
      </c>
      <c r="E9" s="14">
        <v>54</v>
      </c>
      <c r="F9" s="14">
        <v>99</v>
      </c>
      <c r="G9" s="14">
        <v>746</v>
      </c>
      <c r="H9" s="14">
        <v>161</v>
      </c>
      <c r="I9" s="14">
        <v>2152852</v>
      </c>
      <c r="J9" s="14">
        <v>228</v>
      </c>
      <c r="K9" s="14">
        <v>33</v>
      </c>
      <c r="L9" s="14">
        <v>1270305</v>
      </c>
      <c r="M9" s="14">
        <v>3423157</v>
      </c>
      <c r="N9" s="14">
        <f>N10+N11+N12+N14+N13+N15</f>
        <v>-295230</v>
      </c>
      <c r="O9" s="14">
        <f>O10+O11+O12+O13+O14+O15</f>
        <v>3127927</v>
      </c>
      <c r="P9" s="14">
        <v>39.119999999999997</v>
      </c>
      <c r="Q9" s="14">
        <v>54</v>
      </c>
      <c r="R9" s="14">
        <v>99</v>
      </c>
      <c r="S9" s="14">
        <v>746</v>
      </c>
      <c r="T9" s="14">
        <v>161</v>
      </c>
      <c r="U9" s="14">
        <v>2152852</v>
      </c>
      <c r="V9" s="14">
        <v>228</v>
      </c>
      <c r="W9" s="14">
        <v>33</v>
      </c>
      <c r="X9" s="14">
        <v>1270305</v>
      </c>
      <c r="Y9" s="14">
        <v>3423157</v>
      </c>
      <c r="Z9" s="14">
        <f>Z10+Z11+Z12+Z13+Z14+Z15</f>
        <v>-163413</v>
      </c>
      <c r="AA9" s="14">
        <f>AA10+AA12+AA11+AA13+AA14+AA15</f>
        <v>3259744</v>
      </c>
      <c r="AB9" s="14">
        <v>39.119999999999997</v>
      </c>
      <c r="AC9" s="14">
        <v>54</v>
      </c>
      <c r="AD9" s="14">
        <v>99</v>
      </c>
      <c r="AE9" s="14">
        <v>746</v>
      </c>
      <c r="AF9" s="14">
        <v>161</v>
      </c>
      <c r="AG9" s="14">
        <v>2152852</v>
      </c>
      <c r="AH9" s="14">
        <v>228</v>
      </c>
      <c r="AI9" s="14">
        <v>33</v>
      </c>
      <c r="AJ9" s="14">
        <v>1270305</v>
      </c>
      <c r="AK9" s="14">
        <v>3423157</v>
      </c>
      <c r="AL9" s="14">
        <f>AL10+AL11+AL12+AL13+AL14+AL15</f>
        <v>-60464</v>
      </c>
      <c r="AM9" s="14">
        <f>AM10+AM11+AM12+AM13+AM14+AM15</f>
        <v>3362693</v>
      </c>
    </row>
    <row r="10" spans="1:39" s="15" customFormat="1" ht="15" customHeight="1">
      <c r="A10" s="16" t="s">
        <v>19</v>
      </c>
      <c r="B10" s="16">
        <v>1015563</v>
      </c>
      <c r="C10" s="16">
        <v>1135363</v>
      </c>
      <c r="D10" s="16">
        <v>13.04</v>
      </c>
      <c r="E10" s="16">
        <v>18</v>
      </c>
      <c r="F10" s="16">
        <v>33</v>
      </c>
      <c r="G10" s="16">
        <v>251</v>
      </c>
      <c r="H10" s="16">
        <v>69</v>
      </c>
      <c r="I10" s="16">
        <v>745236</v>
      </c>
      <c r="J10" s="16">
        <v>91</v>
      </c>
      <c r="K10" s="16">
        <v>19</v>
      </c>
      <c r="L10" s="16">
        <v>523426</v>
      </c>
      <c r="M10" s="16">
        <v>1268662</v>
      </c>
      <c r="N10" s="16">
        <v>-167475</v>
      </c>
      <c r="O10" s="16">
        <f>M10+N10</f>
        <v>1101187</v>
      </c>
      <c r="P10" s="16">
        <v>13.04</v>
      </c>
      <c r="Q10" s="16">
        <v>18</v>
      </c>
      <c r="R10" s="16">
        <v>33</v>
      </c>
      <c r="S10" s="16">
        <v>251</v>
      </c>
      <c r="T10" s="16">
        <v>69</v>
      </c>
      <c r="U10" s="16">
        <v>745236</v>
      </c>
      <c r="V10" s="16">
        <v>91</v>
      </c>
      <c r="W10" s="16">
        <v>19</v>
      </c>
      <c r="X10" s="16">
        <v>523426</v>
      </c>
      <c r="Y10" s="16">
        <v>1268662</v>
      </c>
      <c r="Z10" s="16">
        <v>-121021</v>
      </c>
      <c r="AA10" s="16">
        <f>Y10+Z10</f>
        <v>1147641</v>
      </c>
      <c r="AB10" s="16">
        <v>13.04</v>
      </c>
      <c r="AC10" s="16">
        <v>18</v>
      </c>
      <c r="AD10" s="16">
        <v>33</v>
      </c>
      <c r="AE10" s="16">
        <v>251</v>
      </c>
      <c r="AF10" s="16">
        <v>69</v>
      </c>
      <c r="AG10" s="16">
        <v>745236</v>
      </c>
      <c r="AH10" s="16">
        <v>91</v>
      </c>
      <c r="AI10" s="16">
        <v>19</v>
      </c>
      <c r="AJ10" s="16">
        <v>523426</v>
      </c>
      <c r="AK10" s="16">
        <v>1268662</v>
      </c>
      <c r="AL10" s="16">
        <v>-84741</v>
      </c>
      <c r="AM10" s="16">
        <f>AK10+AL10</f>
        <v>1183921</v>
      </c>
    </row>
    <row r="11" spans="1:39" s="15" customFormat="1" ht="15" customHeight="1">
      <c r="A11" s="16" t="s">
        <v>20</v>
      </c>
      <c r="B11" s="16">
        <v>1565983.52</v>
      </c>
      <c r="C11" s="16">
        <v>1470041</v>
      </c>
      <c r="D11" s="16">
        <v>13.04</v>
      </c>
      <c r="E11" s="16">
        <v>18</v>
      </c>
      <c r="F11" s="16">
        <v>33</v>
      </c>
      <c r="G11" s="16">
        <v>440</v>
      </c>
      <c r="H11" s="16">
        <v>81</v>
      </c>
      <c r="I11" s="16">
        <v>1250119</v>
      </c>
      <c r="J11" s="16">
        <v>118</v>
      </c>
      <c r="K11" s="16">
        <v>12</v>
      </c>
      <c r="L11" s="16">
        <v>643133</v>
      </c>
      <c r="M11" s="16">
        <v>1893252</v>
      </c>
      <c r="N11" s="16">
        <v>-249665</v>
      </c>
      <c r="O11" s="16">
        <f t="shared" ref="O11:O15" si="0">M11+N11</f>
        <v>1643587</v>
      </c>
      <c r="P11" s="16">
        <v>13.04</v>
      </c>
      <c r="Q11" s="16">
        <v>18</v>
      </c>
      <c r="R11" s="16">
        <v>33</v>
      </c>
      <c r="S11" s="16">
        <v>440</v>
      </c>
      <c r="T11" s="16">
        <v>81</v>
      </c>
      <c r="U11" s="16">
        <v>1250119</v>
      </c>
      <c r="V11" s="16">
        <v>118</v>
      </c>
      <c r="W11" s="16">
        <v>12</v>
      </c>
      <c r="X11" s="16">
        <v>643133</v>
      </c>
      <c r="Y11" s="16">
        <v>1893252</v>
      </c>
      <c r="Z11" s="16">
        <v>-180458</v>
      </c>
      <c r="AA11" s="16">
        <f t="shared" ref="AA11:AA15" si="1">Y11+Z11</f>
        <v>1712794</v>
      </c>
      <c r="AB11" s="16">
        <v>13.04</v>
      </c>
      <c r="AC11" s="16">
        <v>18</v>
      </c>
      <c r="AD11" s="16">
        <v>33</v>
      </c>
      <c r="AE11" s="16">
        <v>440</v>
      </c>
      <c r="AF11" s="16">
        <v>81</v>
      </c>
      <c r="AG11" s="16">
        <v>1250119</v>
      </c>
      <c r="AH11" s="16">
        <v>118</v>
      </c>
      <c r="AI11" s="16">
        <v>12</v>
      </c>
      <c r="AJ11" s="16">
        <v>643133</v>
      </c>
      <c r="AK11" s="16">
        <v>1893252</v>
      </c>
      <c r="AL11" s="16">
        <v>-126407</v>
      </c>
      <c r="AM11" s="16">
        <f t="shared" ref="AM11:AM15" si="2">AK11+AL11</f>
        <v>1766845</v>
      </c>
    </row>
    <row r="12" spans="1:39" s="15" customFormat="1" ht="15" customHeight="1">
      <c r="A12" s="16" t="s">
        <v>21</v>
      </c>
      <c r="B12" s="16">
        <v>181287.34</v>
      </c>
      <c r="C12" s="16">
        <v>208350</v>
      </c>
      <c r="D12" s="16">
        <v>13.04</v>
      </c>
      <c r="E12" s="16">
        <v>18</v>
      </c>
      <c r="F12" s="16">
        <v>33</v>
      </c>
      <c r="G12" s="16">
        <v>55</v>
      </c>
      <c r="H12" s="16">
        <v>11</v>
      </c>
      <c r="I12" s="16">
        <v>157497</v>
      </c>
      <c r="J12" s="16">
        <v>19</v>
      </c>
      <c r="K12" s="16">
        <v>2</v>
      </c>
      <c r="L12" s="16">
        <v>103746</v>
      </c>
      <c r="M12" s="16">
        <v>261243</v>
      </c>
      <c r="N12" s="16">
        <v>-34486</v>
      </c>
      <c r="O12" s="16">
        <f t="shared" si="0"/>
        <v>226757</v>
      </c>
      <c r="P12" s="16">
        <v>13.04</v>
      </c>
      <c r="Q12" s="16">
        <v>18</v>
      </c>
      <c r="R12" s="16">
        <v>33</v>
      </c>
      <c r="S12" s="16">
        <v>55</v>
      </c>
      <c r="T12" s="16">
        <v>11</v>
      </c>
      <c r="U12" s="16">
        <v>157497</v>
      </c>
      <c r="V12" s="16">
        <v>19</v>
      </c>
      <c r="W12" s="16">
        <v>2</v>
      </c>
      <c r="X12" s="16">
        <v>103746</v>
      </c>
      <c r="Y12" s="16">
        <v>261243</v>
      </c>
      <c r="Z12" s="16">
        <v>-24921</v>
      </c>
      <c r="AA12" s="16">
        <f t="shared" si="1"/>
        <v>236322</v>
      </c>
      <c r="AB12" s="16">
        <v>13.04</v>
      </c>
      <c r="AC12" s="16">
        <v>18</v>
      </c>
      <c r="AD12" s="16">
        <v>33</v>
      </c>
      <c r="AE12" s="16">
        <v>55</v>
      </c>
      <c r="AF12" s="16">
        <v>11</v>
      </c>
      <c r="AG12" s="16">
        <v>157497</v>
      </c>
      <c r="AH12" s="16">
        <v>19</v>
      </c>
      <c r="AI12" s="16">
        <v>2</v>
      </c>
      <c r="AJ12" s="16">
        <v>103746</v>
      </c>
      <c r="AK12" s="16">
        <v>261243</v>
      </c>
      <c r="AL12" s="16">
        <v>-17450</v>
      </c>
      <c r="AM12" s="16">
        <f t="shared" si="2"/>
        <v>243793</v>
      </c>
    </row>
    <row r="13" spans="1:39" s="15" customFormat="1" ht="15" customHeight="1">
      <c r="A13" s="16" t="s">
        <v>22</v>
      </c>
      <c r="B13" s="16"/>
      <c r="C13" s="16"/>
      <c r="D13" s="16"/>
      <c r="E13" s="16"/>
      <c r="F13" s="16"/>
      <c r="G13" s="16"/>
      <c r="H13" s="16"/>
      <c r="I13" s="16">
        <v>0</v>
      </c>
      <c r="J13" s="16"/>
      <c r="K13" s="16"/>
      <c r="L13" s="16">
        <v>0</v>
      </c>
      <c r="M13" s="16">
        <v>0</v>
      </c>
      <c r="N13" s="16">
        <v>0</v>
      </c>
      <c r="O13" s="16">
        <f t="shared" si="0"/>
        <v>0</v>
      </c>
      <c r="P13" s="16"/>
      <c r="Q13" s="16"/>
      <c r="R13" s="16"/>
      <c r="S13" s="16"/>
      <c r="T13" s="16"/>
      <c r="U13" s="16">
        <v>0</v>
      </c>
      <c r="V13" s="16"/>
      <c r="W13" s="16"/>
      <c r="X13" s="16">
        <v>0</v>
      </c>
      <c r="Y13" s="16">
        <v>0</v>
      </c>
      <c r="Z13" s="16">
        <v>0</v>
      </c>
      <c r="AA13" s="16">
        <f t="shared" si="1"/>
        <v>0</v>
      </c>
      <c r="AB13" s="16"/>
      <c r="AC13" s="16"/>
      <c r="AD13" s="16"/>
      <c r="AE13" s="16"/>
      <c r="AF13" s="16"/>
      <c r="AG13" s="16">
        <v>0</v>
      </c>
      <c r="AH13" s="16"/>
      <c r="AI13" s="16"/>
      <c r="AJ13" s="16">
        <v>0</v>
      </c>
      <c r="AK13" s="16">
        <v>0</v>
      </c>
      <c r="AL13" s="16">
        <v>0</v>
      </c>
      <c r="AM13" s="16">
        <f t="shared" si="2"/>
        <v>0</v>
      </c>
    </row>
    <row r="14" spans="1:39" s="15" customFormat="1" ht="15" customHeight="1">
      <c r="A14" s="16" t="s">
        <v>23</v>
      </c>
      <c r="B14" s="16"/>
      <c r="C14" s="16"/>
      <c r="D14" s="16"/>
      <c r="E14" s="16"/>
      <c r="F14" s="16"/>
      <c r="G14" s="16"/>
      <c r="H14" s="16"/>
      <c r="I14" s="16">
        <v>0</v>
      </c>
      <c r="J14" s="16"/>
      <c r="K14" s="16"/>
      <c r="L14" s="16">
        <v>0</v>
      </c>
      <c r="M14" s="16">
        <v>0</v>
      </c>
      <c r="N14" s="16">
        <v>0</v>
      </c>
      <c r="O14" s="16">
        <f t="shared" si="0"/>
        <v>0</v>
      </c>
      <c r="P14" s="16"/>
      <c r="Q14" s="16"/>
      <c r="R14" s="16"/>
      <c r="S14" s="16"/>
      <c r="T14" s="16"/>
      <c r="U14" s="16">
        <v>0</v>
      </c>
      <c r="V14" s="16"/>
      <c r="W14" s="16"/>
      <c r="X14" s="16">
        <v>0</v>
      </c>
      <c r="Y14" s="16">
        <v>0</v>
      </c>
      <c r="Z14" s="16">
        <v>0</v>
      </c>
      <c r="AA14" s="16">
        <f t="shared" si="1"/>
        <v>0</v>
      </c>
      <c r="AB14" s="16"/>
      <c r="AC14" s="16"/>
      <c r="AD14" s="16"/>
      <c r="AE14" s="16"/>
      <c r="AF14" s="16"/>
      <c r="AG14" s="16">
        <v>0</v>
      </c>
      <c r="AH14" s="16"/>
      <c r="AI14" s="16"/>
      <c r="AJ14" s="16">
        <v>0</v>
      </c>
      <c r="AK14" s="16">
        <v>0</v>
      </c>
      <c r="AL14" s="16">
        <v>0</v>
      </c>
      <c r="AM14" s="16">
        <f t="shared" si="2"/>
        <v>0</v>
      </c>
    </row>
    <row r="15" spans="1:39" s="15" customFormat="1" ht="15" customHeight="1">
      <c r="A15" s="16" t="s">
        <v>24</v>
      </c>
      <c r="B15" s="16"/>
      <c r="C15" s="16">
        <v>145339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>
        <v>156396</v>
      </c>
      <c r="O15" s="16">
        <f t="shared" si="0"/>
        <v>156396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>
        <v>162987</v>
      </c>
      <c r="AA15" s="16">
        <f t="shared" si="1"/>
        <v>162987</v>
      </c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>
        <v>168134</v>
      </c>
      <c r="AM15" s="16">
        <f t="shared" si="2"/>
        <v>168134</v>
      </c>
    </row>
    <row r="16" spans="1:39"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5:39"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5:39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5:39" ht="15.75" customHeight="1"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5:39"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5:39"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5:39"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5:39"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5:39"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5:39"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5:39"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5:39"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5:39"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5:39"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5:39"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5:39"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5:39"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5:39"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5:39"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5:39"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5:39"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5:39"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5:39"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5:39"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5:39"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5:39"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5:39"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15:39"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5:39"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5:39"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5:39"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5:39"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5:39"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5:39"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5:39"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</row>
    <row r="51" spans="15:39"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5:39"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5:39"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5:39"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15:39"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5:39"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5:39"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5:39"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</row>
    <row r="59" spans="15:39"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</row>
    <row r="60" spans="15:39"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</row>
    <row r="61" spans="15:39"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</row>
    <row r="62" spans="15:39"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</row>
    <row r="63" spans="15:39"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</row>
    <row r="64" spans="15:39"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</row>
    <row r="65" spans="15:39"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</row>
    <row r="66" spans="15:39"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</row>
    <row r="67" spans="15:39"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</row>
    <row r="68" spans="15:39"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</row>
    <row r="69" spans="15:39"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</row>
    <row r="70" spans="15:39"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</row>
    <row r="71" spans="15:39"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</row>
    <row r="72" spans="15:39"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</row>
    <row r="73" spans="15:39"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</row>
    <row r="74" spans="15:39"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</row>
    <row r="75" spans="15:39"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</row>
    <row r="76" spans="15:39"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</row>
    <row r="77" spans="15:39"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</row>
    <row r="78" spans="15:39"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</row>
    <row r="79" spans="15:39"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</row>
    <row r="80" spans="15:39"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</row>
    <row r="81" spans="15:39"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</row>
    <row r="82" spans="15:39"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</row>
    <row r="83" spans="15:39"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</row>
    <row r="84" spans="15:39"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</row>
    <row r="85" spans="15:39"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</row>
    <row r="86" spans="15:39"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</row>
    <row r="87" spans="15:39"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</row>
    <row r="88" spans="15:39"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</row>
    <row r="89" spans="15:39"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</row>
    <row r="90" spans="15:39"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</row>
    <row r="91" spans="15:39"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</row>
    <row r="92" spans="15:39"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</row>
    <row r="93" spans="15:39"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</row>
    <row r="94" spans="15:39"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</row>
    <row r="95" spans="15:39"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</row>
    <row r="96" spans="15:39"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</row>
    <row r="97" spans="15:39"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</row>
    <row r="98" spans="15:39"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</row>
    <row r="99" spans="15:39"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</row>
    <row r="100" spans="15:39"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</row>
    <row r="101" spans="15:39"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</row>
    <row r="102" spans="15:39"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</row>
    <row r="103" spans="15:39"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</row>
    <row r="104" spans="15:39"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</row>
    <row r="105" spans="15:39"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</row>
    <row r="106" spans="15:39"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</row>
    <row r="107" spans="15:39"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</row>
    <row r="108" spans="15:39"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</row>
    <row r="109" spans="15:39"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</row>
    <row r="110" spans="15:39"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</row>
    <row r="111" spans="15:39"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</row>
    <row r="112" spans="15:39"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</row>
    <row r="113" spans="15:39"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</row>
    <row r="114" spans="15:39"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</row>
    <row r="115" spans="15:39"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</row>
    <row r="116" spans="15:39"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</row>
    <row r="117" spans="15:39"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</row>
    <row r="118" spans="15:39"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</row>
    <row r="119" spans="15:39"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</row>
    <row r="120" spans="15:39"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</row>
    <row r="121" spans="15:39"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</row>
    <row r="122" spans="15:39"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</row>
    <row r="123" spans="15:39"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</row>
    <row r="124" spans="15:39"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</row>
    <row r="125" spans="15:39"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</row>
    <row r="126" spans="15:39"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</row>
    <row r="127" spans="15:39"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</row>
    <row r="128" spans="15:39"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</row>
    <row r="129" spans="15:39"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</row>
    <row r="130" spans="15:39"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</row>
    <row r="131" spans="15:39"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</row>
    <row r="132" spans="15:39"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</row>
    <row r="133" spans="15:39"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</row>
    <row r="134" spans="15:39"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</row>
    <row r="135" spans="15:39"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</row>
    <row r="136" spans="15:39"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</row>
    <row r="137" spans="15:39"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</row>
    <row r="138" spans="15:39"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</row>
    <row r="139" spans="15:39"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</row>
    <row r="140" spans="15:39"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</row>
    <row r="141" spans="15:39"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</row>
  </sheetData>
  <mergeCells count="6">
    <mergeCell ref="M1:O1"/>
    <mergeCell ref="B3:N3"/>
    <mergeCell ref="AB6:AM6"/>
    <mergeCell ref="A6:A7"/>
    <mergeCell ref="P6:AA6"/>
    <mergeCell ref="D6:O6"/>
  </mergeCells>
  <pageMargins left="0.51181102362204722" right="0.23622047244094491" top="0.9055118110236221" bottom="0.74803149606299213" header="0.31496062992125984" footer="0.31496062992125984"/>
  <pageSetup paperSize="9" scale="55" orientation="landscape" r:id="rId1"/>
  <colBreaks count="2" manualBreakCount="2">
    <brk id="15" max="1048575" man="1"/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2025-10-14T14:53:32Z</cp:lastPrinted>
  <dcterms:created xsi:type="dcterms:W3CDTF">2006-09-28T05:33:49Z</dcterms:created>
  <dcterms:modified xsi:type="dcterms:W3CDTF">2025-10-14T14:53:43Z</dcterms:modified>
</cp:coreProperties>
</file>