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75" windowHeight="11955"/>
  </bookViews>
  <sheets>
    <sheet name="Лист2" sheetId="5" r:id="rId1"/>
  </sheets>
  <definedNames>
    <definedName name="_xlnm.Print_Titles" localSheetId="0">Лист2!$3:$5</definedName>
    <definedName name="_xlnm.Print_Area" localSheetId="0">Лист2!$A$1:$G$217</definedName>
  </definedNames>
  <calcPr calcId="125725"/>
</workbook>
</file>

<file path=xl/calcChain.xml><?xml version="1.0" encoding="utf-8"?>
<calcChain xmlns="http://schemas.openxmlformats.org/spreadsheetml/2006/main">
  <c r="G6" i="5"/>
  <c r="F6"/>
  <c r="E6"/>
  <c r="K66" l="1"/>
  <c r="I66" l="1"/>
  <c r="M66" s="1"/>
  <c r="J66" l="1"/>
  <c r="H66" l="1"/>
  <c r="L66" s="1"/>
</calcChain>
</file>

<file path=xl/sharedStrings.xml><?xml version="1.0" encoding="utf-8"?>
<sst xmlns="http://schemas.openxmlformats.org/spreadsheetml/2006/main" count="218" uniqueCount="212">
  <si>
    <t>Налог на имущество организаций</t>
  </si>
  <si>
    <t>Налог на добычу полезных ископаемых</t>
  </si>
  <si>
    <t>Доходы</t>
  </si>
  <si>
    <t>в том числе:</t>
  </si>
  <si>
    <t>Налог на прибыль организаций</t>
  </si>
  <si>
    <t xml:space="preserve"> Налог на доходы физических лиц</t>
  </si>
  <si>
    <t>Акцизы по подакцизным товарам (продукции), производимым на территории РФ</t>
  </si>
  <si>
    <t>Налог, взимаемый в связи с применением упрощенной системы налогообложения</t>
  </si>
  <si>
    <t>Единый налог на вмененный доход для отдельных видов деятельности</t>
  </si>
  <si>
    <t>Единый сельскохозяйственный налог</t>
  </si>
  <si>
    <t>Налог на имущество физических лиц</t>
  </si>
  <si>
    <t>Транспортный налог</t>
  </si>
  <si>
    <t>Налог на игорный бизнес</t>
  </si>
  <si>
    <t xml:space="preserve">Земельный налог </t>
  </si>
  <si>
    <t>Сбор за пользование объектами животного мира</t>
  </si>
  <si>
    <t>Государственная пошлина</t>
  </si>
  <si>
    <t>неналоговые</t>
  </si>
  <si>
    <t>налоговые</t>
  </si>
  <si>
    <t>Доходы в виде прибыли, приходящейся на доли в уставных (складочных) капиталах хозяйственных товариществ и обществ, или дивидентов по акциям принядлежащим РФ, субъектам РФ или муниципальным образованиям</t>
  </si>
  <si>
    <t>Проценты, полученные от предоставления бюджетных кредитов внутри страны</t>
  </si>
  <si>
    <t>Доходы, получаемые в виде арендной либо иной платы за передачу в возмездное пользование государственного и муниципального имущества</t>
  </si>
  <si>
    <t>Платежи от государственных и муниципальных унитарных предприятий</t>
  </si>
  <si>
    <t>Прочие доходы от использования имущества и прав, находящихся в государственной и муниципальной собственности</t>
  </si>
  <si>
    <t>Плата за негативное воздействие на окружающую среду</t>
  </si>
  <si>
    <t>Платежи при пользовании недрами</t>
  </si>
  <si>
    <t>Доходы от реализации имущества, находящегося в государственной и муниципальной собственности</t>
  </si>
  <si>
    <t>Административные платежи и сборы</t>
  </si>
  <si>
    <t>Штрафы, санкции, возмещение ущерба</t>
  </si>
  <si>
    <t>Невыясненные поступления</t>
  </si>
  <si>
    <t>Прочие неналоговые доходы</t>
  </si>
  <si>
    <t xml:space="preserve">Доходы от продажи земельных участков </t>
  </si>
  <si>
    <t>в %</t>
  </si>
  <si>
    <t>тыс. рублей</t>
  </si>
  <si>
    <t>из них:</t>
  </si>
  <si>
    <t>Доходы от продажи квартир</t>
  </si>
  <si>
    <t xml:space="preserve">     в сумме                                        (+/-)</t>
  </si>
  <si>
    <t>Налог, взимаемый в связи с применением патентной системы налогообложения</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</si>
  <si>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</si>
  <si>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</si>
  <si>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t>
  </si>
  <si>
    <t>акцизы на спирт этиловый из всех видов сырья</t>
  </si>
  <si>
    <t>акцизы на спиртосодержащую продукцию</t>
  </si>
  <si>
    <t>акцизы на пиво</t>
  </si>
  <si>
    <t xml:space="preserve">акцизы на алкогольную продукцию </t>
  </si>
  <si>
    <t>доходы от уплаты акцизов на нефтепродукты</t>
  </si>
  <si>
    <t>доходы от уплаты акцизов на дизельное топливо, подлежащие распределению в консолидированные бюджеты субъектов РФ</t>
  </si>
  <si>
    <t xml:space="preserve">доходы от уплаты акцизов на моторные масла для дизельных и (или) карбюраторных (инжекторных) двигателей, подлежащие распределению в консолидированные бюджеты субъектов РФ </t>
  </si>
  <si>
    <t>доходы от уплаты акцизов на автомобильный бензин, производимый на территории Российской Федерации, подлежащие распределению в консолидированные бюджеты субъектов РФ</t>
  </si>
  <si>
    <t>доходы от уплаты акцизов на прямогонный бензин, производимый на территории Российской Федерации, подлежащие распределению в консолидированные бюджеты субъектов РФ</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</si>
  <si>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</si>
  <si>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</si>
  <si>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минимальный налог, зачисляемый в бюджеты субъекта РФ</t>
  </si>
  <si>
    <t>транспортный налог с организаций</t>
  </si>
  <si>
    <t>транспортный налог с физических лиц</t>
  </si>
  <si>
    <t>доходы, получаемые в виде арендной платы за земли</t>
  </si>
  <si>
    <t>доходы от сдачи в аренду имущества</t>
  </si>
  <si>
    <t>доходы от сдачи в аренду имущества, составляющего казну</t>
  </si>
  <si>
    <t xml:space="preserve">Доходы от оказания платных услуг (работ) и компенсации затрат государства </t>
  </si>
  <si>
    <t xml:space="preserve">Средства от распоряжения и реализации конфискованного имущества </t>
  </si>
  <si>
    <t>Налоговые и неналоговые доходы, всего</t>
  </si>
  <si>
    <t>из них</t>
  </si>
  <si>
    <t>акцизы на сидр</t>
  </si>
  <si>
    <t>доходы от уплаты акцизов на топливо печное бытовое, вырабатываемое из дизельных фракций прямой перегонки и (или) вторичного происхождения, кипящих в интервале температур от 280 до 360 градусов Цельсия, производимое на территории Российской Федерации, подлежащие возврату консолидированных бюджетов субъектов РФ</t>
  </si>
  <si>
    <t>налог на добычу общераспространенных полезных ископаемых</t>
  </si>
  <si>
    <t>земельный налог с организаций</t>
  </si>
  <si>
    <t>земельный налог с физических лиц</t>
  </si>
  <si>
    <t xml:space="preserve">Задолженность и перерасчеты по отмененным налогам, сборам и иным обязательным платежам </t>
  </si>
  <si>
    <t xml:space="preserve">Плата по соглашениям об установлении сервитута в отношении земельных участков  </t>
  </si>
  <si>
    <r>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t>
    </r>
    <r>
      <rPr>
        <i/>
        <vertAlign val="superscript"/>
        <sz val="8"/>
        <rFont val="Times New Roman"/>
        <family val="1"/>
        <charset val="204"/>
      </rPr>
      <t xml:space="preserve">1 </t>
    </r>
    <r>
      <rPr>
        <i/>
        <sz val="8"/>
        <rFont val="Times New Roman"/>
        <family val="1"/>
        <charset val="204"/>
      </rPr>
      <t>Налогового кодекса Российской Федерации</t>
    </r>
  </si>
  <si>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осуществляется в соответствии со статьями 227, 227</t>
    </r>
    <r>
      <rPr>
        <i/>
        <vertAlign val="superscript"/>
        <sz val="8"/>
        <rFont val="Times New Roman"/>
        <family val="1"/>
        <charset val="204"/>
      </rPr>
      <t>1</t>
    </r>
    <r>
      <rPr>
        <i/>
        <sz val="8"/>
        <rFont val="Times New Roman"/>
        <family val="1"/>
        <charset val="204"/>
      </rPr>
      <t>и 228 Налогового кодекса Российской Федерации</t>
    </r>
  </si>
  <si>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</si>
  <si>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добычу прочих полезных ископаемых (за исключением полезных ископаемых в виде природных алмазов)</t>
  </si>
  <si>
    <t>Плата за использование лесов</t>
  </si>
  <si>
    <t>доходы от предоставления на платной основе парковок (парковочных мест) пасположенных на автомобильных дорогах</t>
  </si>
  <si>
    <t>Плата за пользование водными объектами</t>
  </si>
  <si>
    <t>Налог на доходы физических с сумм прибыли контролируемой иностранной компании, полученной физическими лицами признаваемыми контролирующими лицами этой компании</t>
  </si>
  <si>
    <t xml:space="preserve">Плата за увеличение площади земельных участков </t>
  </si>
  <si>
    <t>Доходы от приватизации имущества</t>
  </si>
  <si>
    <t>Налог на профессиональный доход</t>
  </si>
  <si>
    <t xml:space="preserve">Утверждено в бюджете на 2021 год </t>
  </si>
  <si>
    <t>Налог на доходы физических лиц части сумм налога, превышающей 650 000 рублей, относящейся к части налоговой базы превышающей 5 000 000 рублей</t>
  </si>
  <si>
    <t xml:space="preserve">Инициативные платежи </t>
  </si>
  <si>
    <t>прочие поступления от использования имущества, находящегося в государственной и муниципальной собственности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</si>
  <si>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t>
  </si>
  <si>
    <t xml:space="preserve">Фактически поступило с начала года на 01.04.2020 г. </t>
  </si>
  <si>
    <t>% выполнения фактических поступлений на 01.04.2021 г. к плану 2021 года</t>
  </si>
  <si>
    <t xml:space="preserve">Отклонения факта на 01.04.2021 г. от 01.04.2020 г., </t>
  </si>
  <si>
    <t xml:space="preserve">Фактически поступило с начала года на 01.04.2021 г. </t>
  </si>
  <si>
    <t>Доходы бюджета - Всего</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</si>
  <si>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</si>
  <si>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</si>
  <si>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</si>
  <si>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</si>
  <si>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</si>
  <si>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Субсидии бюджетам бюджетной системы  Российской Федерации (межбюджетные субсидии)</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</si>
  <si>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</si>
  <si>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</si>
  <si>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на восстановление и экологическую реабилитацию водных объектов</t>
  </si>
  <si>
    <t>Субсидии бюджетам на государственную поддержку малого и среднего предпринимательства в субъектах Российской Федерации, а также физических лиц, применяющих специальный налоговый режим "Налог на профессиональный доход", в субъектах Российской Федерации</t>
  </si>
  <si>
    <t xml:space="preserve">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 </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</si>
  <si>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</si>
  <si>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</si>
  <si>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</si>
  <si>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</si>
  <si>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</si>
  <si>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</si>
  <si>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</si>
  <si>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</si>
  <si>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</si>
  <si>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</si>
  <si>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на развитие материально- 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</si>
  <si>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на создание детских технопарков "Кванториум"</t>
  </si>
  <si>
    <t>Субсидии бюджетам на создание и обеспечение функционирования центров опережающей профессиональной подготовки</t>
  </si>
  <si>
    <t xml:space="preserve">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</si>
  <si>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</si>
  <si>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</si>
  <si>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обеспечение образовательных организаций материально-технической базой для внедрения цифровой образовательной среды</t>
  </si>
  <si>
    <t>Субсидии бюджетам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</si>
  <si>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проведения организаций спортивной подготовки в нормативное состояние</t>
  </si>
  <si>
    <t>Субсидии бюджетам на создание новых мест в общеобразовательных организациях, расположенных в сельской местности и поселках городского типа</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</si>
  <si>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</si>
  <si>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на строительство и реконструкцию (модернизацию) объектов питьевого водоснабжения</t>
  </si>
  <si>
    <t>Субсидии бюджетам субъектов Российской Федерации на государственную поддержку производства масличных культур</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</si>
  <si>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</si>
  <si>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</si>
  <si>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на мероприятия по развитию рынка газомоторного топлива</t>
  </si>
  <si>
    <t>Субсидии бюджетам на повышение эффективности службы занятости</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</si>
  <si>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</si>
  <si>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2019-2024 годы"</t>
  </si>
  <si>
    <t>Субсидии бюджетам на осуществление ежемесячных выплат на детей в возрасте от трех до семи лет включительно</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</si>
  <si>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</si>
  <si>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</si>
  <si>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</si>
  <si>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</si>
  <si>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</si>
  <si>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на реализацию мероприятий по созданию в субъектах Российской Федерации новых мест в общеобразовательных организациях</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</si>
  <si>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практик поддержки волонтерства "Регион добрых дел"</t>
  </si>
  <si>
    <t>Субсидии бюджетам на подготовку управленческих кадров для организаций народного хозяйства Российской Федерации</t>
  </si>
  <si>
    <t>Субсидии бюджетам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</si>
  <si>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отрасли культуры</t>
  </si>
  <si>
    <t>Субсидии бюджетам на создание системы поддержки фермеров и развитие сельской кооперации</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</si>
  <si>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</si>
  <si>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</si>
  <si>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t>
  </si>
  <si>
    <t xml:space="preserve">Субсидии бюджетам на реализацию федеральной целевой программы "Развитие физической культуры и спорта в Российской Федерации на 2016-2020 годы" </t>
  </si>
  <si>
    <t>Субсидии бюджетам на реализацию мероприятий по обеспечению жильем молодых семей</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</si>
  <si>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</si>
  <si>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 дельным подотраслям растениеводства и животноводства</t>
  </si>
  <si>
    <t>Субсидии бюджетам на реализацию мероприятий в субъектов в Российской Федерации в сфере реабилитации и абилитации инвалидов</t>
  </si>
  <si>
    <t>Субсидии бюджетам на реализацию мероприятий по укреплению единства российской нации и этнокультурному развитию народов России</t>
  </si>
  <si>
    <t>Субсидии на государственную поддержку малого и среднего предпринимательства в субъектах Российской Федерации</t>
  </si>
  <si>
    <t>Субсидии бюджетам на поддержку творческой деятельности и техническое оснащение детских и кукольных театров</t>
  </si>
  <si>
    <t>Субсидии бюджетам субъектов Российской Федерации на реализацию мероприятий в области мелиорации земель сельскохозяйственного назначения</t>
  </si>
  <si>
    <t>Субсидии бюджетам на обеспечение комплексного развития сельских территорий</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</si>
  <si>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</si>
  <si>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</si>
  <si>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</si>
  <si>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на софинансирование капитальных вложений в объекты государственной(муниципальной)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</si>
  <si>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на софинансирование капитальных вложений в объекты государственной(муниципальной) собственности в рамках создания и модернизации объектов спортивной инфраструктуры региональной собственности (муниципальной) для занятий физической культурой и спортом</t>
  </si>
  <si>
    <t>Прочие субсидии</t>
  </si>
  <si>
    <t xml:space="preserve">Субвенции бюджетам субъектов Российской Федерации и муниципальных образований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</si>
  <si>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</si>
  <si>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</si>
  <si>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</si>
  <si>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 в соответствии с Федеральным законом от 17 сентября 1998 года №157-ФЗ "Об иммунопрофилактике инфекционных болезней"</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</si>
  <si>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40-ФЗ "Об обязательном страховании гражданской ответственности владельцев транспортных средств"</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</si>
  <si>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</si>
  <si>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 xml:space="preserve">Субвенции бюджетам субъектов Российской Федерации на осуществление отдельных полномочий в области лесных отношений </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</si>
  <si>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</si>
  <si>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</si>
  <si>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№1032-I " О занятости населения в Российской Федерации"</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</si>
  <si>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</si>
  <si>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</si>
  <si>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Субвенции бюджетам субъектов Российской Федерации на обеспечение жильем отдельных категорий граждан, установленных Федеральными законом от 12 января 1995 года № 5-ФЗ "О ветеранах" </t>
  </si>
  <si>
    <t>Субвенции бюджетам субъектов Российской Федерации на обеспечение жильем отдельных категорий граждан, установленных Федеральными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</si>
  <si>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</si>
  <si>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на увеличение площади лесовосстановления</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</si>
  <si>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</si>
  <si>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</si>
  <si>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</si>
  <si>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</si>
  <si>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на проведение Всероссийской переписи населения 2020 года</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</si>
  <si>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</si>
  <si>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Единая субвенция бюджетам субъектов Российской Федерации и бюджету г.Байконура</t>
  </si>
  <si>
    <t>Прочие субвенции</t>
  </si>
  <si>
    <t>Иные межбюджетные трансферты</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</si>
  <si>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</si>
  <si>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</si>
  <si>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на осуществление государственной поддержки субъектов Российской Федерации-участников национального проекта "Производительность труда и поддержка занятости"</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</si>
  <si>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</si>
  <si>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</si>
  <si>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</si>
  <si>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переоснащение медицинских организаций, оказывающих помощь больным онкологическими заболеваниями</t>
  </si>
  <si>
    <t>Межбюджетные трансферты, передаваемые бюджетам субъектов Российской Федерации на создание и оснащение референс-центров для проведения иммуногистохимических, патоморфологических исследований и лучевых методов исследований, переоснащение сети региональных медицинских организаций, оказывающих помощь больным онкологическими заболеваниями в субъектах Российской Федерации</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</si>
  <si>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</si>
  <si>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ежемесячное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</si>
  <si>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</si>
  <si>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</si>
  <si>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</si>
  <si>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</si>
  <si>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</si>
  <si>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</si>
  <si>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</si>
  <si>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за счет средств резервного фонда Правительства Российской Федерации</t>
  </si>
  <si>
    <t>БЕЗВОЗМЕЗДНЫЕ ПОСТУПЛЕНИЯ ОТ ГОСУДАРСТВЕННЫХ (МУНИЦИПАЛЬНЫХ) ОРГАНИЗАЦИЙ</t>
  </si>
  <si>
    <t>Безвозмездные поступления в бюджеты субъектов от государственной корпорации-- Фонда содействия реформированию жилищно-коммунального хозяйства на обеспечение мероприятий по капитальному ремонту многоквартирных домов</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</si>
  <si>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</si>
  <si>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</si>
  <si>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ПРОЧИЕ БЕЗВОЗМЕЗДНЫЕ ПОСТУПЛЕНИЯ</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</si>
  <si>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</si>
  <si>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</si>
  <si>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 xml:space="preserve">Поступление  доходов в консолидированный бюджет Курской области                                                                                                  за 1 квартал 2021 года в сравнении с запланированными значениями и соответствующим периодом прошлого года </t>
  </si>
</sst>
</file>

<file path=xl/styles.xml><?xml version="1.0" encoding="utf-8"?>
<styleSheet xmlns="http://schemas.openxmlformats.org/spreadsheetml/2006/main">
  <numFmts count="1">
    <numFmt numFmtId="164" formatCode="#,##0.0"/>
  </numFmts>
  <fonts count="24">
    <font>
      <sz val="11"/>
      <color theme="1"/>
      <name val="Calibri"/>
      <family val="2"/>
      <charset val="204"/>
      <scheme val="minor"/>
    </font>
    <font>
      <sz val="10"/>
      <color theme="1"/>
      <name val="Times New Roman"/>
      <family val="1"/>
      <charset val="204"/>
    </font>
    <font>
      <b/>
      <sz val="10"/>
      <name val="Times New Roman"/>
      <family val="1"/>
      <charset val="204"/>
    </font>
    <font>
      <b/>
      <sz val="12"/>
      <name val="Times New Roman"/>
      <family val="1"/>
      <charset val="204"/>
    </font>
    <font>
      <i/>
      <sz val="9"/>
      <name val="Times New Roman"/>
      <family val="1"/>
      <charset val="204"/>
    </font>
    <font>
      <i/>
      <sz val="12"/>
      <name val="Times New Roman"/>
      <family val="1"/>
      <charset val="204"/>
    </font>
    <font>
      <sz val="9"/>
      <name val="Times New Roman"/>
      <family val="1"/>
      <charset val="204"/>
    </font>
    <font>
      <sz val="12"/>
      <name val="Times New Roman"/>
      <family val="1"/>
      <charset val="204"/>
    </font>
    <font>
      <b/>
      <sz val="10"/>
      <color theme="1"/>
      <name val="Times New Roman"/>
      <family val="1"/>
      <charset val="204"/>
    </font>
    <font>
      <b/>
      <sz val="13"/>
      <color theme="1"/>
      <name val="Times New Roman"/>
      <family val="1"/>
      <charset val="204"/>
    </font>
    <font>
      <i/>
      <sz val="8"/>
      <name val="Times New Roman"/>
      <family val="1"/>
      <charset val="204"/>
    </font>
    <font>
      <sz val="12"/>
      <color theme="1"/>
      <name val="Times New Roman"/>
      <family val="1"/>
      <charset val="204"/>
    </font>
    <font>
      <i/>
      <sz val="12"/>
      <color theme="1"/>
      <name val="Times New Roman"/>
      <family val="1"/>
      <charset val="204"/>
    </font>
    <font>
      <i/>
      <sz val="11"/>
      <color theme="1"/>
      <name val="Calibri"/>
      <family val="2"/>
      <charset val="204"/>
      <scheme val="minor"/>
    </font>
    <font>
      <i/>
      <vertAlign val="superscript"/>
      <sz val="8"/>
      <name val="Times New Roman"/>
      <family val="1"/>
      <charset val="204"/>
    </font>
    <font>
      <sz val="10"/>
      <name val="Times New Roman"/>
      <family val="1"/>
      <charset val="204"/>
    </font>
    <font>
      <b/>
      <sz val="12"/>
      <color theme="1"/>
      <name val="Times New Roman"/>
      <family val="1"/>
      <charset val="204"/>
    </font>
    <font>
      <b/>
      <sz val="9"/>
      <name val="Times New Roman"/>
      <family val="1"/>
      <charset val="204"/>
    </font>
    <font>
      <sz val="11"/>
      <color rgb="FF000000"/>
      <name val="Calibri"/>
      <family val="2"/>
      <scheme val="minor"/>
    </font>
    <font>
      <b/>
      <sz val="10"/>
      <color rgb="FF000000"/>
      <name val="Times New Roman"/>
      <family val="1"/>
      <charset val="204"/>
    </font>
    <font>
      <b/>
      <sz val="9"/>
      <color rgb="FF000000"/>
      <name val="Times New Roman"/>
      <family val="1"/>
      <charset val="204"/>
    </font>
    <font>
      <b/>
      <i/>
      <sz val="9"/>
      <color rgb="FF000000"/>
      <name val="Times New Roman"/>
      <family val="1"/>
      <charset val="204"/>
    </font>
    <font>
      <sz val="9"/>
      <color rgb="FF000000"/>
      <name val="Times New Roman"/>
      <family val="1"/>
      <charset val="204"/>
    </font>
    <font>
      <b/>
      <i/>
      <sz val="12"/>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8" fillId="0" borderId="0"/>
  </cellStyleXfs>
  <cellXfs count="75">
    <xf numFmtId="0" fontId="0" fillId="0" borderId="0" xfId="0"/>
    <xf numFmtId="0" fontId="0" fillId="0" borderId="0" xfId="0" applyFill="1"/>
    <xf numFmtId="0" fontId="1" fillId="0" borderId="0" xfId="0" applyFont="1"/>
    <xf numFmtId="3" fontId="11" fillId="0" borderId="1" xfId="0" applyNumberFormat="1" applyFont="1" applyFill="1" applyBorder="1"/>
    <xf numFmtId="3" fontId="11" fillId="0" borderId="0" xfId="0" applyNumberFormat="1" applyFont="1" applyFill="1"/>
    <xf numFmtId="164" fontId="7" fillId="0" borderId="2" xfId="0" applyNumberFormat="1" applyFont="1" applyFill="1" applyBorder="1" applyAlignment="1">
      <alignment horizontal="right" vertical="center"/>
    </xf>
    <xf numFmtId="3" fontId="7" fillId="0" borderId="0" xfId="0" applyNumberFormat="1" applyFont="1" applyFill="1" applyBorder="1" applyAlignment="1">
      <alignment horizontal="right" vertical="center"/>
    </xf>
    <xf numFmtId="0" fontId="1" fillId="0" borderId="0" xfId="0" applyFont="1" applyFill="1"/>
    <xf numFmtId="3" fontId="7" fillId="0" borderId="1" xfId="0" applyNumberFormat="1" applyFont="1" applyFill="1" applyBorder="1" applyAlignment="1">
      <alignment horizontal="right" vertical="center"/>
    </xf>
    <xf numFmtId="0" fontId="0" fillId="0" borderId="0" xfId="0" applyFill="1" applyBorder="1"/>
    <xf numFmtId="3" fontId="11" fillId="0" borderId="0" xfId="0" applyNumberFormat="1" applyFont="1" applyFill="1" applyBorder="1"/>
    <xf numFmtId="3" fontId="3" fillId="0" borderId="0" xfId="0" applyNumberFormat="1" applyFont="1" applyFill="1" applyBorder="1" applyAlignment="1">
      <alignment horizontal="right" vertical="center" wrapText="1"/>
    </xf>
    <xf numFmtId="0" fontId="13" fillId="0" borderId="0" xfId="0" applyFont="1" applyFill="1"/>
    <xf numFmtId="3" fontId="5" fillId="0" borderId="1" xfId="0" applyNumberFormat="1" applyFont="1" applyFill="1" applyBorder="1" applyAlignment="1">
      <alignment horizontal="right" vertical="center"/>
    </xf>
    <xf numFmtId="3" fontId="12" fillId="0" borderId="1" xfId="0" applyNumberFormat="1" applyFont="1" applyFill="1" applyBorder="1"/>
    <xf numFmtId="3" fontId="12" fillId="0" borderId="0" xfId="0" applyNumberFormat="1" applyFont="1" applyFill="1"/>
    <xf numFmtId="0" fontId="0" fillId="0" borderId="0" xfId="0" applyFont="1" applyFill="1"/>
    <xf numFmtId="3" fontId="5" fillId="0" borderId="0" xfId="0" applyNumberFormat="1" applyFont="1" applyFill="1" applyBorder="1" applyAlignment="1">
      <alignment horizontal="right" vertical="center"/>
    </xf>
    <xf numFmtId="0" fontId="13" fillId="0" borderId="0" xfId="0" applyFont="1"/>
    <xf numFmtId="0" fontId="13" fillId="0" borderId="0" xfId="0" applyFont="1" applyFill="1" applyBorder="1"/>
    <xf numFmtId="3" fontId="3" fillId="0" borderId="1" xfId="0" applyNumberFormat="1" applyFont="1" applyFill="1" applyBorder="1" applyAlignment="1">
      <alignment horizontal="right" vertical="center" wrapText="1"/>
    </xf>
    <xf numFmtId="0" fontId="16" fillId="0" borderId="0" xfId="0" applyFont="1" applyFill="1" applyAlignment="1">
      <alignment horizontal="center" vertical="center" wrapText="1"/>
    </xf>
    <xf numFmtId="0" fontId="0" fillId="0" borderId="0" xfId="0" applyFont="1" applyFill="1" applyBorder="1"/>
    <xf numFmtId="0" fontId="0" fillId="0" borderId="0" xfId="0" applyFont="1"/>
    <xf numFmtId="3" fontId="0" fillId="0" borderId="0" xfId="0" applyNumberFormat="1" applyFill="1"/>
    <xf numFmtId="3" fontId="0" fillId="0" borderId="0" xfId="0" applyNumberFormat="1"/>
    <xf numFmtId="0" fontId="16" fillId="2" borderId="0" xfId="0" applyFont="1" applyFill="1" applyAlignment="1">
      <alignment horizontal="center" vertical="center" wrapText="1"/>
    </xf>
    <xf numFmtId="0" fontId="0" fillId="2" borderId="0" xfId="0" applyFill="1"/>
    <xf numFmtId="0" fontId="0" fillId="0" borderId="0" xfId="0" applyFont="1" applyBorder="1"/>
    <xf numFmtId="3" fontId="5" fillId="0" borderId="4" xfId="0" applyNumberFormat="1" applyFont="1" applyFill="1" applyBorder="1" applyAlignment="1">
      <alignment horizontal="right" vertical="center"/>
    </xf>
    <xf numFmtId="3" fontId="7" fillId="0" borderId="4" xfId="0" applyNumberFormat="1" applyFont="1" applyFill="1" applyBorder="1" applyAlignment="1">
      <alignment horizontal="right" vertical="center"/>
    </xf>
    <xf numFmtId="164" fontId="7" fillId="0" borderId="3" xfId="0" applyNumberFormat="1" applyFont="1" applyFill="1" applyBorder="1" applyAlignment="1">
      <alignment horizontal="right" vertical="center"/>
    </xf>
    <xf numFmtId="3" fontId="3" fillId="2" borderId="1" xfId="0" applyNumberFormat="1" applyFont="1" applyFill="1" applyBorder="1" applyAlignment="1">
      <alignment horizontal="right" vertical="center" wrapText="1"/>
    </xf>
    <xf numFmtId="3" fontId="5" fillId="2" borderId="1" xfId="0" applyNumberFormat="1" applyFont="1" applyFill="1" applyBorder="1" applyAlignment="1">
      <alignment horizontal="right" vertical="center" wrapText="1"/>
    </xf>
    <xf numFmtId="3" fontId="7" fillId="2" borderId="1" xfId="0" applyNumberFormat="1" applyFont="1" applyFill="1" applyBorder="1" applyAlignment="1">
      <alignment horizontal="right" vertical="center" wrapText="1"/>
    </xf>
    <xf numFmtId="3" fontId="12" fillId="2" borderId="1" xfId="0" applyNumberFormat="1" applyFont="1" applyFill="1" applyBorder="1" applyAlignment="1">
      <alignment horizontal="right" vertical="center"/>
    </xf>
    <xf numFmtId="3" fontId="11" fillId="2" borderId="1" xfId="0" applyNumberFormat="1" applyFont="1" applyFill="1" applyBorder="1" applyAlignment="1">
      <alignment horizontal="right" vertical="center"/>
    </xf>
    <xf numFmtId="0" fontId="1" fillId="2" borderId="0" xfId="0" applyFont="1" applyFill="1" applyAlignment="1">
      <alignment horizontal="right"/>
    </xf>
    <xf numFmtId="0" fontId="19" fillId="0" borderId="1" xfId="1" applyNumberFormat="1" applyFont="1" applyFill="1" applyBorder="1" applyAlignment="1">
      <alignment horizontal="center" vertical="center" wrapText="1"/>
    </xf>
    <xf numFmtId="3" fontId="3"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0" fontId="20" fillId="0" borderId="1" xfId="1" applyNumberFormat="1" applyFont="1" applyFill="1" applyBorder="1" applyAlignment="1">
      <alignment wrapText="1"/>
    </xf>
    <xf numFmtId="0" fontId="21" fillId="0" borderId="1" xfId="1" applyNumberFormat="1" applyFont="1" applyFill="1" applyBorder="1" applyAlignment="1">
      <alignment wrapText="1"/>
    </xf>
    <xf numFmtId="0" fontId="22" fillId="0" borderId="1" xfId="1" applyNumberFormat="1" applyFont="1" applyFill="1" applyBorder="1" applyAlignment="1">
      <alignment wrapText="1"/>
    </xf>
    <xf numFmtId="164" fontId="3" fillId="0" borderId="1" xfId="0" applyNumberFormat="1" applyFont="1" applyFill="1" applyBorder="1" applyAlignment="1">
      <alignment horizontal="right" vertical="center" wrapText="1"/>
    </xf>
    <xf numFmtId="164" fontId="3" fillId="2" borderId="1" xfId="0" applyNumberFormat="1" applyFont="1" applyFill="1" applyBorder="1" applyAlignment="1">
      <alignment horizontal="right" vertical="center" wrapText="1"/>
    </xf>
    <xf numFmtId="3" fontId="23" fillId="0" borderId="1" xfId="0" applyNumberFormat="1" applyFont="1" applyFill="1" applyBorder="1" applyAlignment="1">
      <alignment horizontal="right" vertical="center" wrapText="1"/>
    </xf>
    <xf numFmtId="164" fontId="23" fillId="0" borderId="1" xfId="0" applyNumberFormat="1" applyFont="1" applyFill="1" applyBorder="1" applyAlignment="1">
      <alignment horizontal="right" vertical="center" wrapText="1"/>
    </xf>
    <xf numFmtId="164" fontId="7" fillId="0" borderId="1" xfId="0" applyNumberFormat="1" applyFont="1" applyFill="1" applyBorder="1" applyAlignment="1">
      <alignment horizontal="right" vertical="center"/>
    </xf>
    <xf numFmtId="3" fontId="23" fillId="2" borderId="1" xfId="0" applyNumberFormat="1" applyFont="1" applyFill="1" applyBorder="1" applyAlignment="1">
      <alignment horizontal="right" vertical="center" wrapText="1"/>
    </xf>
    <xf numFmtId="164" fontId="23" fillId="2" borderId="1" xfId="0" applyNumberFormat="1" applyFont="1" applyFill="1" applyBorder="1" applyAlignment="1">
      <alignment horizontal="right" vertical="center" wrapText="1"/>
    </xf>
    <xf numFmtId="164" fontId="7" fillId="2" borderId="1" xfId="0" applyNumberFormat="1" applyFont="1" applyFill="1" applyBorder="1" applyAlignment="1">
      <alignment horizontal="right" vertical="center" wrapText="1"/>
    </xf>
    <xf numFmtId="3" fontId="11" fillId="0" borderId="1" xfId="0" applyNumberFormat="1" applyFont="1" applyFill="1" applyBorder="1" applyAlignment="1">
      <alignment vertical="center"/>
    </xf>
    <xf numFmtId="164" fontId="11" fillId="0" borderId="1" xfId="0" applyNumberFormat="1" applyFont="1" applyFill="1" applyBorder="1" applyAlignment="1">
      <alignment vertical="center"/>
    </xf>
    <xf numFmtId="0" fontId="10"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164" fontId="3" fillId="0" borderId="1" xfId="0" applyNumberFormat="1" applyFont="1" applyFill="1" applyBorder="1" applyAlignment="1">
      <alignment horizontal="right" vertical="center"/>
    </xf>
    <xf numFmtId="0" fontId="15" fillId="0" borderId="1" xfId="0" applyFont="1" applyFill="1" applyBorder="1" applyAlignment="1">
      <alignment horizontal="center" vertical="center" wrapText="1"/>
    </xf>
    <xf numFmtId="3" fontId="7" fillId="2" borderId="1"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3" fontId="5" fillId="2" borderId="1" xfId="0" applyNumberFormat="1" applyFont="1" applyFill="1" applyBorder="1" applyAlignment="1">
      <alignment horizontal="right" vertical="center"/>
    </xf>
    <xf numFmtId="164" fontId="5" fillId="0" borderId="1" xfId="0" applyNumberFormat="1" applyFont="1" applyFill="1" applyBorder="1" applyAlignment="1">
      <alignment horizontal="right" vertical="center"/>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0" fillId="0" borderId="1" xfId="0" applyBorder="1" applyAlignment="1">
      <alignment horizontal="center" vertical="center" wrapText="1"/>
    </xf>
    <xf numFmtId="0" fontId="9" fillId="0" borderId="0" xfId="0" applyFont="1" applyAlignment="1">
      <alignment horizontal="center" vertical="center" wrapText="1"/>
    </xf>
    <xf numFmtId="0" fontId="0" fillId="0" borderId="0" xfId="0" applyAlignment="1"/>
    <xf numFmtId="0" fontId="0" fillId="0" borderId="5" xfId="0" applyFill="1" applyBorder="1" applyAlignment="1">
      <alignment horizontal="right"/>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17" fillId="2" borderId="1" xfId="0" applyFont="1" applyFill="1" applyBorder="1" applyAlignment="1">
      <alignment horizontal="center" vertical="center" wrapText="1"/>
    </xf>
  </cellXfs>
  <cellStyles count="2">
    <cellStyle name="Normal"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217"/>
  <sheetViews>
    <sheetView tabSelected="1" zoomScaleNormal="100" workbookViewId="0">
      <pane xSplit="1" topLeftCell="B1" activePane="topRight" state="frozen"/>
      <selection pane="topRight" activeCell="W3" sqref="W3"/>
    </sheetView>
  </sheetViews>
  <sheetFormatPr defaultRowHeight="15.75"/>
  <cols>
    <col min="1" max="1" width="47.85546875" customWidth="1"/>
    <col min="2" max="2" width="13" style="27" customWidth="1"/>
    <col min="3" max="3" width="12.85546875" style="27" customWidth="1"/>
    <col min="4" max="4" width="13" style="27" customWidth="1"/>
    <col min="5" max="5" width="12.28515625" style="1" customWidth="1"/>
    <col min="6" max="6" width="13" style="1" bestFit="1" customWidth="1"/>
    <col min="7" max="7" width="11.85546875" style="1" customWidth="1"/>
    <col min="8" max="8" width="12.28515625" style="1" hidden="1" customWidth="1"/>
    <col min="9" max="9" width="12.28515625" style="4" hidden="1" customWidth="1"/>
    <col min="10" max="10" width="0" style="1" hidden="1" customWidth="1"/>
    <col min="11" max="11" width="12.28515625" style="4" hidden="1" customWidth="1"/>
    <col min="12" max="12" width="0" style="1" hidden="1" customWidth="1"/>
    <col min="13" max="13" width="8.7109375" style="1" hidden="1" customWidth="1"/>
  </cols>
  <sheetData>
    <row r="1" spans="1:15" ht="49.5" customHeight="1">
      <c r="A1" s="67" t="s">
        <v>211</v>
      </c>
      <c r="B1" s="67"/>
      <c r="C1" s="67"/>
      <c r="D1" s="67"/>
      <c r="E1" s="67"/>
      <c r="F1" s="68"/>
      <c r="G1" s="68"/>
    </row>
    <row r="2" spans="1:15" ht="20.25" customHeight="1">
      <c r="C2" s="26"/>
      <c r="D2" s="37"/>
      <c r="E2" s="21"/>
      <c r="F2" s="69" t="s">
        <v>32</v>
      </c>
      <c r="G2" s="69"/>
    </row>
    <row r="3" spans="1:15" ht="15.75" customHeight="1">
      <c r="A3" s="71" t="s">
        <v>2</v>
      </c>
      <c r="B3" s="71"/>
      <c r="C3" s="71"/>
      <c r="D3" s="71"/>
      <c r="E3" s="71"/>
      <c r="F3" s="71"/>
      <c r="G3" s="71"/>
    </row>
    <row r="4" spans="1:15" s="2" customFormat="1" ht="41.25" customHeight="1">
      <c r="A4" s="71"/>
      <c r="B4" s="72" t="s">
        <v>84</v>
      </c>
      <c r="C4" s="74" t="s">
        <v>79</v>
      </c>
      <c r="D4" s="72" t="s">
        <v>87</v>
      </c>
      <c r="E4" s="65" t="s">
        <v>85</v>
      </c>
      <c r="F4" s="70" t="s">
        <v>86</v>
      </c>
      <c r="G4" s="70"/>
      <c r="H4" s="7"/>
      <c r="I4" s="4"/>
      <c r="J4" s="7"/>
      <c r="K4" s="4"/>
      <c r="L4" s="7"/>
      <c r="M4" s="7"/>
    </row>
    <row r="5" spans="1:15" ht="49.5" customHeight="1">
      <c r="A5" s="71"/>
      <c r="B5" s="73"/>
      <c r="C5" s="73"/>
      <c r="D5" s="73"/>
      <c r="E5" s="66"/>
      <c r="F5" s="55" t="s">
        <v>35</v>
      </c>
      <c r="G5" s="55" t="s">
        <v>31</v>
      </c>
      <c r="H5" s="9"/>
      <c r="I5" s="10"/>
      <c r="J5" s="9"/>
      <c r="K5" s="10"/>
      <c r="L5" s="9"/>
      <c r="M5" s="9"/>
    </row>
    <row r="6" spans="1:15" ht="21" customHeight="1">
      <c r="A6" s="38" t="s">
        <v>88</v>
      </c>
      <c r="B6" s="39">
        <v>15909397</v>
      </c>
      <c r="C6" s="39">
        <v>76062169</v>
      </c>
      <c r="D6" s="39">
        <v>19891598</v>
      </c>
      <c r="E6" s="40">
        <f>D6/C6*100</f>
        <v>26.151762777104082</v>
      </c>
      <c r="F6" s="39">
        <f>D6-B6</f>
        <v>3982201</v>
      </c>
      <c r="G6" s="40">
        <f>D6/B6*100</f>
        <v>125.03049612754023</v>
      </c>
      <c r="H6" s="9"/>
      <c r="I6" s="10"/>
      <c r="J6" s="9"/>
      <c r="K6" s="10"/>
      <c r="L6" s="9"/>
      <c r="M6" s="9"/>
    </row>
    <row r="7" spans="1:15">
      <c r="A7" s="55" t="s">
        <v>59</v>
      </c>
      <c r="B7" s="32">
        <v>13120249</v>
      </c>
      <c r="C7" s="32">
        <v>56146758</v>
      </c>
      <c r="D7" s="32">
        <v>16079617</v>
      </c>
      <c r="E7" s="56">
        <v>28.638549353107795</v>
      </c>
      <c r="F7" s="20">
        <v>2959368</v>
      </c>
      <c r="G7" s="56">
        <v>122.55573045907894</v>
      </c>
      <c r="H7" s="11"/>
      <c r="I7" s="11"/>
      <c r="J7" s="11"/>
      <c r="K7" s="11"/>
      <c r="L7" s="11"/>
      <c r="M7" s="11"/>
      <c r="O7" s="25"/>
    </row>
    <row r="8" spans="1:15">
      <c r="A8" s="57" t="s">
        <v>60</v>
      </c>
      <c r="B8" s="32"/>
      <c r="C8" s="32"/>
      <c r="D8" s="32"/>
      <c r="E8" s="56"/>
      <c r="F8" s="20"/>
      <c r="G8" s="56"/>
      <c r="H8" s="11"/>
      <c r="I8" s="11"/>
      <c r="J8" s="11"/>
      <c r="K8" s="11"/>
      <c r="L8" s="11"/>
      <c r="M8" s="11"/>
      <c r="O8" s="25"/>
    </row>
    <row r="9" spans="1:15">
      <c r="A9" s="55" t="s">
        <v>17</v>
      </c>
      <c r="B9" s="32">
        <v>12282316</v>
      </c>
      <c r="C9" s="32">
        <v>54060143</v>
      </c>
      <c r="D9" s="32">
        <v>15085221</v>
      </c>
      <c r="E9" s="56">
        <v>27.904515531895651</v>
      </c>
      <c r="F9" s="20">
        <v>2802905</v>
      </c>
      <c r="G9" s="56">
        <v>122.82065532266064</v>
      </c>
      <c r="H9" s="11"/>
      <c r="I9" s="11"/>
      <c r="J9" s="11"/>
      <c r="K9" s="11"/>
      <c r="L9" s="11"/>
      <c r="M9" s="11"/>
    </row>
    <row r="10" spans="1:15" ht="15" customHeight="1">
      <c r="A10" s="55" t="s">
        <v>16</v>
      </c>
      <c r="B10" s="32">
        <v>837933</v>
      </c>
      <c r="C10" s="32">
        <v>2086615</v>
      </c>
      <c r="D10" s="32">
        <v>994396</v>
      </c>
      <c r="E10" s="56">
        <v>47.655940362740608</v>
      </c>
      <c r="F10" s="20">
        <v>156463</v>
      </c>
      <c r="G10" s="56">
        <v>118.67249529496988</v>
      </c>
      <c r="H10" s="11"/>
      <c r="I10" s="11"/>
      <c r="J10" s="11"/>
      <c r="K10" s="11"/>
      <c r="L10" s="11"/>
      <c r="M10" s="11"/>
    </row>
    <row r="11" spans="1:15" ht="1.5" hidden="1" customHeight="1">
      <c r="A11" s="55"/>
      <c r="B11" s="32"/>
      <c r="C11" s="32"/>
      <c r="D11" s="58"/>
      <c r="E11" s="48"/>
      <c r="F11" s="8"/>
      <c r="G11" s="48"/>
      <c r="H11" s="9"/>
      <c r="I11" s="10"/>
      <c r="J11" s="9"/>
      <c r="K11" s="10"/>
      <c r="L11" s="9"/>
      <c r="M11" s="9"/>
    </row>
    <row r="12" spans="1:15">
      <c r="A12" s="59" t="s">
        <v>3</v>
      </c>
      <c r="B12" s="33"/>
      <c r="C12" s="33"/>
      <c r="D12" s="58"/>
      <c r="E12" s="48"/>
      <c r="F12" s="8"/>
      <c r="G12" s="48"/>
      <c r="H12" s="9"/>
      <c r="I12" s="10"/>
      <c r="J12" s="9"/>
      <c r="K12" s="10"/>
      <c r="L12" s="9"/>
      <c r="M12" s="9"/>
    </row>
    <row r="13" spans="1:15" s="1" customFormat="1">
      <c r="A13" s="60" t="s">
        <v>4</v>
      </c>
      <c r="B13" s="58">
        <v>4918390</v>
      </c>
      <c r="C13" s="58">
        <v>18568049</v>
      </c>
      <c r="D13" s="58">
        <v>7366724</v>
      </c>
      <c r="E13" s="48">
        <v>39.674195172578443</v>
      </c>
      <c r="F13" s="8">
        <v>2448334</v>
      </c>
      <c r="G13" s="48">
        <v>149.77917570587124</v>
      </c>
      <c r="H13" s="6"/>
      <c r="I13" s="10"/>
      <c r="J13" s="9"/>
      <c r="K13" s="10"/>
      <c r="L13" s="9"/>
      <c r="M13" s="9"/>
    </row>
    <row r="14" spans="1:15" s="1" customFormat="1">
      <c r="A14" s="60" t="s">
        <v>5</v>
      </c>
      <c r="B14" s="34">
        <v>4208468</v>
      </c>
      <c r="C14" s="34">
        <v>19596672</v>
      </c>
      <c r="D14" s="34">
        <v>4278695</v>
      </c>
      <c r="E14" s="48">
        <v>21.833783817987054</v>
      </c>
      <c r="F14" s="8">
        <v>70227</v>
      </c>
      <c r="G14" s="48">
        <v>101.66870699741568</v>
      </c>
    </row>
    <row r="15" spans="1:15" s="12" customFormat="1" ht="15.75" customHeight="1">
      <c r="A15" s="59" t="s">
        <v>33</v>
      </c>
      <c r="B15" s="61"/>
      <c r="C15" s="58"/>
      <c r="D15" s="61"/>
      <c r="E15" s="62"/>
      <c r="F15" s="13"/>
      <c r="G15" s="62"/>
      <c r="H15" s="29"/>
      <c r="I15" s="14"/>
      <c r="K15" s="15"/>
    </row>
    <row r="16" spans="1:15" s="12" customFormat="1" ht="56.25">
      <c r="A16" s="54" t="s">
        <v>69</v>
      </c>
      <c r="B16" s="61">
        <v>4143415</v>
      </c>
      <c r="C16" s="61">
        <v>19098345</v>
      </c>
      <c r="D16" s="61">
        <v>4135966</v>
      </c>
      <c r="E16" s="62">
        <v>21.656148739589739</v>
      </c>
      <c r="F16" s="13">
        <v>-7449</v>
      </c>
      <c r="G16" s="62">
        <v>99.820220759928702</v>
      </c>
      <c r="H16" s="29"/>
      <c r="I16" s="14"/>
      <c r="K16" s="15"/>
    </row>
    <row r="17" spans="1:11" s="12" customFormat="1" ht="90">
      <c r="A17" s="54" t="s">
        <v>70</v>
      </c>
      <c r="B17" s="61">
        <v>35728</v>
      </c>
      <c r="C17" s="61">
        <v>282895</v>
      </c>
      <c r="D17" s="61">
        <v>26263</v>
      </c>
      <c r="E17" s="62">
        <v>9.2836564803195536</v>
      </c>
      <c r="F17" s="13">
        <v>-9465</v>
      </c>
      <c r="G17" s="62">
        <v>73.508172861621134</v>
      </c>
      <c r="H17" s="29"/>
      <c r="I17" s="14"/>
      <c r="K17" s="15"/>
    </row>
    <row r="18" spans="1:11" s="12" customFormat="1" ht="33.75">
      <c r="A18" s="54" t="s">
        <v>39</v>
      </c>
      <c r="B18" s="61">
        <v>14919</v>
      </c>
      <c r="C18" s="61">
        <v>112455</v>
      </c>
      <c r="D18" s="61">
        <v>16904</v>
      </c>
      <c r="E18" s="62">
        <v>15.031790493975366</v>
      </c>
      <c r="F18" s="13">
        <v>1985</v>
      </c>
      <c r="G18" s="62">
        <v>113.3051813124204</v>
      </c>
      <c r="H18" s="29"/>
      <c r="I18" s="14"/>
      <c r="K18" s="15"/>
    </row>
    <row r="19" spans="1:11" s="12" customFormat="1" ht="67.5">
      <c r="A19" s="54" t="s">
        <v>68</v>
      </c>
      <c r="B19" s="61">
        <v>14406</v>
      </c>
      <c r="C19" s="61">
        <v>101858</v>
      </c>
      <c r="D19" s="61">
        <v>9356</v>
      </c>
      <c r="E19" s="62">
        <v>9.1853364487816371</v>
      </c>
      <c r="F19" s="13">
        <v>-5050</v>
      </c>
      <c r="G19" s="62">
        <v>64.945161738164657</v>
      </c>
      <c r="H19" s="29"/>
      <c r="I19" s="14"/>
      <c r="K19" s="15"/>
    </row>
    <row r="20" spans="1:11" s="12" customFormat="1" ht="33.75">
      <c r="A20" s="54" t="s">
        <v>75</v>
      </c>
      <c r="B20" s="61"/>
      <c r="C20" s="61">
        <v>0</v>
      </c>
      <c r="D20" s="61"/>
      <c r="E20" s="62">
        <v>0</v>
      </c>
      <c r="F20" s="13">
        <v>0</v>
      </c>
      <c r="G20" s="62">
        <v>0</v>
      </c>
      <c r="H20" s="29"/>
      <c r="I20" s="14"/>
      <c r="K20" s="15"/>
    </row>
    <row r="21" spans="1:11" s="12" customFormat="1" ht="33.75">
      <c r="A21" s="54" t="s">
        <v>80</v>
      </c>
      <c r="B21" s="61"/>
      <c r="C21" s="61">
        <v>1119</v>
      </c>
      <c r="D21" s="61">
        <v>90206</v>
      </c>
      <c r="E21" s="62">
        <v>8061.3047363717596</v>
      </c>
      <c r="F21" s="13">
        <v>90206</v>
      </c>
      <c r="G21" s="62">
        <v>0</v>
      </c>
      <c r="H21" s="29"/>
      <c r="I21" s="14"/>
      <c r="K21" s="15"/>
    </row>
    <row r="22" spans="1:11" s="16" customFormat="1" ht="24">
      <c r="A22" s="60" t="s">
        <v>6</v>
      </c>
      <c r="B22" s="34">
        <v>1067761</v>
      </c>
      <c r="C22" s="34">
        <v>5081778</v>
      </c>
      <c r="D22" s="34">
        <v>1195567</v>
      </c>
      <c r="E22" s="62">
        <v>23.526549172356603</v>
      </c>
      <c r="F22" s="13">
        <v>127806</v>
      </c>
      <c r="G22" s="48">
        <v>111.96953250774284</v>
      </c>
      <c r="H22" s="30"/>
      <c r="I22" s="3"/>
      <c r="K22" s="4"/>
    </row>
    <row r="23" spans="1:11" s="12" customFormat="1">
      <c r="A23" s="59" t="s">
        <v>33</v>
      </c>
      <c r="B23" s="61"/>
      <c r="C23" s="58"/>
      <c r="D23" s="61"/>
      <c r="E23" s="62"/>
      <c r="F23" s="13"/>
      <c r="G23" s="48"/>
      <c r="H23" s="29"/>
      <c r="I23" s="14"/>
      <c r="K23" s="15"/>
    </row>
    <row r="24" spans="1:11" s="12" customFormat="1">
      <c r="A24" s="59" t="s">
        <v>40</v>
      </c>
      <c r="B24" s="61">
        <v>11101</v>
      </c>
      <c r="C24" s="61">
        <v>83327</v>
      </c>
      <c r="D24" s="61">
        <v>70203</v>
      </c>
      <c r="E24" s="62">
        <v>84.25000300022802</v>
      </c>
      <c r="F24" s="13">
        <v>59102</v>
      </c>
      <c r="G24" s="62">
        <v>632.40248626249888</v>
      </c>
      <c r="H24" s="29"/>
      <c r="I24" s="14"/>
      <c r="K24" s="15"/>
    </row>
    <row r="25" spans="1:11" s="12" customFormat="1">
      <c r="A25" s="59" t="s">
        <v>41</v>
      </c>
      <c r="B25" s="61">
        <v>1127</v>
      </c>
      <c r="C25" s="61">
        <v>2120</v>
      </c>
      <c r="D25" s="61">
        <v>9</v>
      </c>
      <c r="E25" s="62">
        <v>0.42452830188679247</v>
      </c>
      <c r="F25" s="13">
        <v>-1118</v>
      </c>
      <c r="G25" s="62">
        <v>0.79858030168589167</v>
      </c>
      <c r="H25" s="29"/>
      <c r="I25" s="14"/>
      <c r="K25" s="15"/>
    </row>
    <row r="26" spans="1:11" s="12" customFormat="1">
      <c r="A26" s="59" t="s">
        <v>42</v>
      </c>
      <c r="B26" s="61">
        <v>19706</v>
      </c>
      <c r="C26" s="61">
        <v>146030</v>
      </c>
      <c r="D26" s="61">
        <v>32826</v>
      </c>
      <c r="E26" s="62">
        <v>22.478942683010342</v>
      </c>
      <c r="F26" s="13">
        <v>13120</v>
      </c>
      <c r="G26" s="62">
        <v>166.57870699279408</v>
      </c>
      <c r="H26" s="29"/>
      <c r="I26" s="14"/>
      <c r="K26" s="15"/>
    </row>
    <row r="27" spans="1:11" s="12" customFormat="1">
      <c r="A27" s="59" t="s">
        <v>43</v>
      </c>
      <c r="B27" s="61">
        <v>294670</v>
      </c>
      <c r="C27" s="61">
        <v>1237157</v>
      </c>
      <c r="D27" s="61">
        <v>280387</v>
      </c>
      <c r="E27" s="62">
        <v>22.663817122644904</v>
      </c>
      <c r="F27" s="13">
        <v>-14283</v>
      </c>
      <c r="G27" s="62">
        <v>95.152882885940201</v>
      </c>
      <c r="H27" s="29"/>
      <c r="I27" s="14"/>
      <c r="K27" s="15"/>
    </row>
    <row r="28" spans="1:11" s="12" customFormat="1">
      <c r="A28" s="59" t="s">
        <v>61</v>
      </c>
      <c r="B28" s="61">
        <v>1712</v>
      </c>
      <c r="C28" s="61">
        <v>8474</v>
      </c>
      <c r="D28" s="61">
        <v>4226</v>
      </c>
      <c r="E28" s="62">
        <v>49.87019117299976</v>
      </c>
      <c r="F28" s="13">
        <v>2514</v>
      </c>
      <c r="G28" s="62">
        <v>246.84579439252335</v>
      </c>
      <c r="H28" s="29"/>
      <c r="I28" s="14"/>
      <c r="K28" s="15"/>
    </row>
    <row r="29" spans="1:11" s="12" customFormat="1">
      <c r="A29" s="59" t="s">
        <v>44</v>
      </c>
      <c r="B29" s="33">
        <v>739445</v>
      </c>
      <c r="C29" s="33">
        <v>3604670</v>
      </c>
      <c r="D29" s="33">
        <v>807916</v>
      </c>
      <c r="E29" s="62">
        <v>22.413036422196761</v>
      </c>
      <c r="F29" s="13">
        <v>68471</v>
      </c>
      <c r="G29" s="62">
        <v>109.25978267484398</v>
      </c>
      <c r="H29" s="29"/>
      <c r="I29" s="14"/>
      <c r="K29" s="15"/>
    </row>
    <row r="30" spans="1:11" s="12" customFormat="1">
      <c r="A30" s="59" t="s">
        <v>33</v>
      </c>
      <c r="B30" s="61"/>
      <c r="C30" s="58"/>
      <c r="D30" s="61"/>
      <c r="E30" s="62"/>
      <c r="F30" s="13"/>
      <c r="G30" s="62"/>
      <c r="H30" s="29"/>
      <c r="I30" s="14"/>
      <c r="K30" s="15"/>
    </row>
    <row r="31" spans="1:11" s="12" customFormat="1" ht="33.75">
      <c r="A31" s="63" t="s">
        <v>45</v>
      </c>
      <c r="B31" s="61">
        <v>335575</v>
      </c>
      <c r="C31" s="61">
        <v>1655260</v>
      </c>
      <c r="D31" s="61">
        <v>362578</v>
      </c>
      <c r="E31" s="62">
        <v>21.904595048512014</v>
      </c>
      <c r="F31" s="13">
        <v>27003</v>
      </c>
      <c r="G31" s="62">
        <v>108.04678536839754</v>
      </c>
      <c r="H31" s="29"/>
      <c r="I31" s="14"/>
      <c r="K31" s="15"/>
    </row>
    <row r="32" spans="1:11" s="12" customFormat="1" ht="45">
      <c r="A32" s="63" t="s">
        <v>46</v>
      </c>
      <c r="B32" s="61">
        <v>2188</v>
      </c>
      <c r="C32" s="61">
        <v>9411</v>
      </c>
      <c r="D32" s="61">
        <v>2543</v>
      </c>
      <c r="E32" s="62">
        <v>27.021570502603335</v>
      </c>
      <c r="F32" s="13">
        <v>355</v>
      </c>
      <c r="G32" s="62">
        <v>116.22486288848263</v>
      </c>
      <c r="H32" s="29"/>
      <c r="I32" s="14"/>
      <c r="K32" s="15"/>
    </row>
    <row r="33" spans="1:11" s="12" customFormat="1" ht="45">
      <c r="A33" s="63" t="s">
        <v>47</v>
      </c>
      <c r="B33" s="61">
        <v>470997</v>
      </c>
      <c r="C33" s="61">
        <v>2176990</v>
      </c>
      <c r="D33" s="61">
        <v>507548</v>
      </c>
      <c r="E33" s="62">
        <v>23.314209068484466</v>
      </c>
      <c r="F33" s="13">
        <v>36551</v>
      </c>
      <c r="G33" s="62">
        <v>107.76034666887475</v>
      </c>
      <c r="H33" s="29"/>
      <c r="I33" s="14"/>
      <c r="K33" s="15"/>
    </row>
    <row r="34" spans="1:11" s="12" customFormat="1" ht="45">
      <c r="A34" s="63" t="s">
        <v>48</v>
      </c>
      <c r="B34" s="33">
        <v>-69315</v>
      </c>
      <c r="C34" s="61">
        <v>-236991</v>
      </c>
      <c r="D34" s="33">
        <v>-64753</v>
      </c>
      <c r="E34" s="62">
        <v>27.322978509732437</v>
      </c>
      <c r="F34" s="13">
        <v>4562</v>
      </c>
      <c r="G34" s="62">
        <v>93.418451994517781</v>
      </c>
      <c r="H34" s="29"/>
      <c r="I34" s="14"/>
      <c r="K34" s="15"/>
    </row>
    <row r="35" spans="1:11" s="12" customFormat="1" ht="67.5">
      <c r="A35" s="63" t="s">
        <v>62</v>
      </c>
      <c r="B35" s="61"/>
      <c r="C35" s="61"/>
      <c r="D35" s="61"/>
      <c r="E35" s="62"/>
      <c r="F35" s="13"/>
      <c r="G35" s="62"/>
      <c r="H35" s="29"/>
      <c r="I35" s="14"/>
      <c r="K35" s="15"/>
    </row>
    <row r="36" spans="1:11" s="12" customFormat="1" ht="24">
      <c r="A36" s="60" t="s">
        <v>7</v>
      </c>
      <c r="B36" s="34">
        <v>435369</v>
      </c>
      <c r="C36" s="34">
        <v>2310431</v>
      </c>
      <c r="D36" s="34">
        <v>507625</v>
      </c>
      <c r="E36" s="62">
        <v>21.971008872370568</v>
      </c>
      <c r="F36" s="13">
        <v>72256</v>
      </c>
      <c r="G36" s="48">
        <v>116.59649630543288</v>
      </c>
      <c r="H36" s="29"/>
      <c r="I36" s="14"/>
      <c r="K36" s="15"/>
    </row>
    <row r="37" spans="1:11" s="12" customFormat="1">
      <c r="A37" s="59"/>
      <c r="B37" s="61"/>
      <c r="C37" s="58"/>
      <c r="D37" s="61"/>
      <c r="E37" s="62"/>
      <c r="F37" s="13"/>
      <c r="G37" s="62"/>
      <c r="H37" s="29"/>
      <c r="I37" s="14"/>
      <c r="K37" s="15"/>
    </row>
    <row r="38" spans="1:11" s="12" customFormat="1" ht="24">
      <c r="A38" s="64" t="s">
        <v>49</v>
      </c>
      <c r="B38" s="61">
        <v>288076</v>
      </c>
      <c r="C38" s="61">
        <v>1605160</v>
      </c>
      <c r="D38" s="61">
        <v>358490</v>
      </c>
      <c r="E38" s="62">
        <v>22.333599142764584</v>
      </c>
      <c r="F38" s="13">
        <v>70414</v>
      </c>
      <c r="G38" s="62">
        <v>124.44285535761396</v>
      </c>
      <c r="H38" s="29"/>
      <c r="I38" s="14"/>
      <c r="K38" s="15"/>
    </row>
    <row r="39" spans="1:11" s="12" customFormat="1" ht="36">
      <c r="A39" s="64" t="s">
        <v>50</v>
      </c>
      <c r="B39" s="61">
        <v>147121</v>
      </c>
      <c r="C39" s="61">
        <v>705271</v>
      </c>
      <c r="D39" s="61">
        <v>149164</v>
      </c>
      <c r="E39" s="62">
        <v>21.149884228899246</v>
      </c>
      <c r="F39" s="13">
        <v>2043</v>
      </c>
      <c r="G39" s="62">
        <v>101.38865287756336</v>
      </c>
      <c r="H39" s="29"/>
      <c r="I39" s="14"/>
      <c r="K39" s="15"/>
    </row>
    <row r="40" spans="1:11" s="12" customFormat="1">
      <c r="A40" s="64" t="s">
        <v>51</v>
      </c>
      <c r="B40" s="61">
        <v>172</v>
      </c>
      <c r="C40" s="61"/>
      <c r="D40" s="61">
        <v>-29</v>
      </c>
      <c r="E40" s="62">
        <v>0</v>
      </c>
      <c r="F40" s="13">
        <v>-201</v>
      </c>
      <c r="G40" s="62">
        <v>0</v>
      </c>
      <c r="H40" s="29"/>
      <c r="I40" s="14"/>
      <c r="K40" s="15"/>
    </row>
    <row r="41" spans="1:11" s="1" customFormat="1" ht="24">
      <c r="A41" s="60" t="s">
        <v>36</v>
      </c>
      <c r="B41" s="58">
        <v>4625</v>
      </c>
      <c r="C41" s="58">
        <v>14503</v>
      </c>
      <c r="D41" s="58">
        <v>58483</v>
      </c>
      <c r="E41" s="62">
        <v>403.24760394401159</v>
      </c>
      <c r="F41" s="13">
        <v>53858</v>
      </c>
      <c r="G41" s="48">
        <v>1264.4972972972973</v>
      </c>
      <c r="H41" s="30"/>
      <c r="I41" s="3"/>
      <c r="K41" s="4"/>
    </row>
    <row r="42" spans="1:11" s="1" customFormat="1" ht="24">
      <c r="A42" s="60" t="s">
        <v>8</v>
      </c>
      <c r="B42" s="58">
        <v>128414</v>
      </c>
      <c r="C42" s="58">
        <v>99193</v>
      </c>
      <c r="D42" s="58">
        <v>106212</v>
      </c>
      <c r="E42" s="62">
        <v>107.07610416057585</v>
      </c>
      <c r="F42" s="13">
        <v>-22202</v>
      </c>
      <c r="G42" s="48">
        <v>82.710607877645742</v>
      </c>
      <c r="H42" s="30"/>
      <c r="I42" s="3"/>
      <c r="K42" s="4"/>
    </row>
    <row r="43" spans="1:11" s="1" customFormat="1">
      <c r="A43" s="60" t="s">
        <v>9</v>
      </c>
      <c r="B43" s="58">
        <v>41456</v>
      </c>
      <c r="C43" s="58">
        <v>72622</v>
      </c>
      <c r="D43" s="58">
        <v>96093</v>
      </c>
      <c r="E43" s="62">
        <v>132.31940734212773</v>
      </c>
      <c r="F43" s="13">
        <v>54637</v>
      </c>
      <c r="G43" s="48">
        <v>231.79515631030489</v>
      </c>
      <c r="H43" s="30"/>
      <c r="I43" s="3"/>
      <c r="K43" s="4"/>
    </row>
    <row r="44" spans="1:11" s="1" customFormat="1">
      <c r="A44" s="60" t="s">
        <v>78</v>
      </c>
      <c r="B44" s="58"/>
      <c r="C44" s="58"/>
      <c r="D44" s="58">
        <v>3899</v>
      </c>
      <c r="E44" s="62">
        <v>0</v>
      </c>
      <c r="F44" s="13">
        <v>3899</v>
      </c>
      <c r="G44" s="48">
        <v>0</v>
      </c>
      <c r="H44" s="30"/>
      <c r="I44" s="3"/>
      <c r="K44" s="4"/>
    </row>
    <row r="45" spans="1:11" s="1" customFormat="1">
      <c r="A45" s="60" t="s">
        <v>10</v>
      </c>
      <c r="B45" s="58">
        <v>23286</v>
      </c>
      <c r="C45" s="58">
        <v>368838</v>
      </c>
      <c r="D45" s="58">
        <v>19636</v>
      </c>
      <c r="E45" s="62">
        <v>5.3237464686393485</v>
      </c>
      <c r="F45" s="13">
        <v>-3650</v>
      </c>
      <c r="G45" s="48">
        <v>84.325345701279744</v>
      </c>
      <c r="H45" s="30"/>
      <c r="I45" s="3"/>
      <c r="K45" s="4"/>
    </row>
    <row r="46" spans="1:11" s="1" customFormat="1">
      <c r="A46" s="60" t="s">
        <v>0</v>
      </c>
      <c r="B46" s="34">
        <v>782499</v>
      </c>
      <c r="C46" s="34">
        <v>4598275</v>
      </c>
      <c r="D46" s="34">
        <v>828660</v>
      </c>
      <c r="E46" s="62">
        <v>18.021105740739735</v>
      </c>
      <c r="F46" s="13">
        <v>46161</v>
      </c>
      <c r="G46" s="48">
        <v>105.89917686795766</v>
      </c>
      <c r="H46" s="30"/>
      <c r="I46" s="3"/>
      <c r="K46" s="4"/>
    </row>
    <row r="47" spans="1:11" s="12" customFormat="1">
      <c r="A47" s="59"/>
      <c r="B47" s="61"/>
      <c r="C47" s="58"/>
      <c r="D47" s="61"/>
      <c r="E47" s="62"/>
      <c r="F47" s="13"/>
      <c r="G47" s="62"/>
      <c r="H47" s="29"/>
      <c r="I47" s="14"/>
      <c r="K47" s="15"/>
    </row>
    <row r="48" spans="1:11" s="12" customFormat="1" ht="24">
      <c r="A48" s="59" t="s">
        <v>37</v>
      </c>
      <c r="B48" s="61">
        <v>769165</v>
      </c>
      <c r="C48" s="61">
        <v>4543523</v>
      </c>
      <c r="D48" s="61">
        <v>814903</v>
      </c>
      <c r="E48" s="62">
        <v>17.935487506060827</v>
      </c>
      <c r="F48" s="13">
        <v>45738</v>
      </c>
      <c r="G48" s="62">
        <v>105.94644842134002</v>
      </c>
      <c r="H48" s="29"/>
      <c r="I48" s="14"/>
      <c r="K48" s="15"/>
    </row>
    <row r="49" spans="1:11" s="12" customFormat="1" ht="24">
      <c r="A49" s="59" t="s">
        <v>38</v>
      </c>
      <c r="B49" s="61">
        <v>13334</v>
      </c>
      <c r="C49" s="61">
        <v>54752</v>
      </c>
      <c r="D49" s="61">
        <v>13757</v>
      </c>
      <c r="E49" s="62">
        <v>25.126022793687902</v>
      </c>
      <c r="F49" s="13">
        <v>423</v>
      </c>
      <c r="G49" s="62">
        <v>103.17234138293085</v>
      </c>
      <c r="H49" s="29"/>
      <c r="I49" s="14"/>
      <c r="K49" s="15"/>
    </row>
    <row r="50" spans="1:11" s="1" customFormat="1">
      <c r="A50" s="60" t="s">
        <v>11</v>
      </c>
      <c r="B50" s="34">
        <v>151132</v>
      </c>
      <c r="C50" s="34">
        <v>1236086</v>
      </c>
      <c r="D50" s="34">
        <v>149859</v>
      </c>
      <c r="E50" s="62">
        <v>12.123671006709889</v>
      </c>
      <c r="F50" s="13">
        <v>-1273</v>
      </c>
      <c r="G50" s="48">
        <v>99.157689966386997</v>
      </c>
      <c r="H50" s="30"/>
      <c r="I50" s="3"/>
      <c r="K50" s="4"/>
    </row>
    <row r="51" spans="1:11" s="12" customFormat="1">
      <c r="A51" s="59"/>
      <c r="B51" s="61"/>
      <c r="C51" s="58"/>
      <c r="D51" s="61"/>
      <c r="E51" s="62"/>
      <c r="F51" s="13"/>
      <c r="G51" s="62"/>
      <c r="H51" s="29"/>
      <c r="I51" s="14"/>
      <c r="K51" s="15"/>
    </row>
    <row r="52" spans="1:11" s="12" customFormat="1">
      <c r="A52" s="59" t="s">
        <v>52</v>
      </c>
      <c r="B52" s="61">
        <v>77079</v>
      </c>
      <c r="C52" s="61">
        <v>240297</v>
      </c>
      <c r="D52" s="61">
        <v>68686</v>
      </c>
      <c r="E52" s="62">
        <v>28.583794221317788</v>
      </c>
      <c r="F52" s="13">
        <v>-8393</v>
      </c>
      <c r="G52" s="62">
        <v>89.111171655055202</v>
      </c>
      <c r="H52" s="29"/>
      <c r="I52" s="14"/>
      <c r="K52" s="15"/>
    </row>
    <row r="53" spans="1:11" s="12" customFormat="1">
      <c r="A53" s="59" t="s">
        <v>53</v>
      </c>
      <c r="B53" s="61">
        <v>74053</v>
      </c>
      <c r="C53" s="61">
        <v>995789</v>
      </c>
      <c r="D53" s="61">
        <v>81173</v>
      </c>
      <c r="E53" s="62">
        <v>8.1516264991880796</v>
      </c>
      <c r="F53" s="13">
        <v>7120</v>
      </c>
      <c r="G53" s="62">
        <v>109.61473539221909</v>
      </c>
      <c r="H53" s="29"/>
      <c r="I53" s="14"/>
      <c r="K53" s="15"/>
    </row>
    <row r="54" spans="1:11" s="1" customFormat="1">
      <c r="A54" s="60" t="s">
        <v>12</v>
      </c>
      <c r="B54" s="58">
        <v>1099</v>
      </c>
      <c r="C54" s="58">
        <v>3192</v>
      </c>
      <c r="D54" s="58">
        <v>567</v>
      </c>
      <c r="E54" s="62">
        <v>17.763157894736842</v>
      </c>
      <c r="F54" s="13">
        <v>-532</v>
      </c>
      <c r="G54" s="48">
        <v>51.592356687898089</v>
      </c>
      <c r="H54" s="30"/>
      <c r="I54" s="3"/>
      <c r="K54" s="4"/>
    </row>
    <row r="55" spans="1:11" s="1" customFormat="1">
      <c r="A55" s="60" t="s">
        <v>13</v>
      </c>
      <c r="B55" s="58">
        <v>343118</v>
      </c>
      <c r="C55" s="58">
        <v>1345321</v>
      </c>
      <c r="D55" s="58">
        <v>284343</v>
      </c>
      <c r="E55" s="62">
        <v>21.135699212306953</v>
      </c>
      <c r="F55" s="13">
        <v>-58775</v>
      </c>
      <c r="G55" s="48">
        <v>82.87032449478022</v>
      </c>
      <c r="H55" s="30"/>
      <c r="I55" s="3"/>
      <c r="K55" s="4"/>
    </row>
    <row r="56" spans="1:11" s="12" customFormat="1">
      <c r="A56" s="59" t="s">
        <v>33</v>
      </c>
      <c r="B56" s="61"/>
      <c r="C56" s="58"/>
      <c r="D56" s="61"/>
      <c r="E56" s="62"/>
      <c r="F56" s="13"/>
      <c r="G56" s="48"/>
      <c r="H56" s="29"/>
      <c r="I56" s="14"/>
      <c r="K56" s="15"/>
    </row>
    <row r="57" spans="1:11" s="12" customFormat="1">
      <c r="A57" s="59" t="s">
        <v>64</v>
      </c>
      <c r="B57" s="61">
        <v>322075</v>
      </c>
      <c r="C57" s="61">
        <v>1059937</v>
      </c>
      <c r="D57" s="61">
        <v>268103</v>
      </c>
      <c r="E57" s="62">
        <v>25.294239185913881</v>
      </c>
      <c r="F57" s="13">
        <v>-53972</v>
      </c>
      <c r="G57" s="62">
        <v>83.242412481564855</v>
      </c>
      <c r="H57" s="29"/>
      <c r="I57" s="14"/>
      <c r="K57" s="15"/>
    </row>
    <row r="58" spans="1:11" s="12" customFormat="1">
      <c r="A58" s="59" t="s">
        <v>65</v>
      </c>
      <c r="B58" s="61">
        <v>21043</v>
      </c>
      <c r="C58" s="61">
        <v>285384</v>
      </c>
      <c r="D58" s="61">
        <v>16240</v>
      </c>
      <c r="E58" s="62">
        <v>5.6905783085246551</v>
      </c>
      <c r="F58" s="13">
        <v>-4803</v>
      </c>
      <c r="G58" s="62">
        <v>77.175307703274242</v>
      </c>
      <c r="H58" s="29"/>
      <c r="I58" s="14"/>
      <c r="K58" s="15"/>
    </row>
    <row r="59" spans="1:11" s="1" customFormat="1">
      <c r="A59" s="60" t="s">
        <v>1</v>
      </c>
      <c r="B59" s="34">
        <v>103595</v>
      </c>
      <c r="C59" s="34">
        <v>459932</v>
      </c>
      <c r="D59" s="34">
        <v>127833</v>
      </c>
      <c r="E59" s="62">
        <v>27.79389127088352</v>
      </c>
      <c r="F59" s="13">
        <v>24238</v>
      </c>
      <c r="G59" s="48">
        <v>123.39688208890391</v>
      </c>
      <c r="H59" s="30"/>
      <c r="I59" s="3"/>
      <c r="K59" s="4"/>
    </row>
    <row r="60" spans="1:11" s="12" customFormat="1">
      <c r="A60" s="59" t="s">
        <v>33</v>
      </c>
      <c r="B60" s="61"/>
      <c r="C60" s="58"/>
      <c r="D60" s="61"/>
      <c r="E60" s="62"/>
      <c r="F60" s="13"/>
      <c r="G60" s="62"/>
      <c r="H60" s="29"/>
      <c r="I60" s="14"/>
      <c r="K60" s="15"/>
    </row>
    <row r="61" spans="1:11" s="12" customFormat="1" ht="24">
      <c r="A61" s="64" t="s">
        <v>63</v>
      </c>
      <c r="B61" s="61">
        <v>6083</v>
      </c>
      <c r="C61" s="61">
        <v>23539</v>
      </c>
      <c r="D61" s="61">
        <v>4151</v>
      </c>
      <c r="E61" s="62">
        <v>17.634563915204556</v>
      </c>
      <c r="F61" s="13">
        <v>-1932</v>
      </c>
      <c r="G61" s="62">
        <v>68.239355581127739</v>
      </c>
      <c r="H61" s="29"/>
      <c r="I61" s="14"/>
      <c r="K61" s="15"/>
    </row>
    <row r="62" spans="1:11" s="12" customFormat="1" ht="36">
      <c r="A62" s="64" t="s">
        <v>71</v>
      </c>
      <c r="B62" s="61">
        <v>97512</v>
      </c>
      <c r="C62" s="61">
        <v>436393</v>
      </c>
      <c r="D62" s="61">
        <v>123682</v>
      </c>
      <c r="E62" s="62">
        <v>28.34188449402259</v>
      </c>
      <c r="F62" s="13">
        <v>26170</v>
      </c>
      <c r="G62" s="62">
        <v>126.83772253671344</v>
      </c>
      <c r="H62" s="29"/>
      <c r="I62" s="14"/>
      <c r="K62" s="15"/>
    </row>
    <row r="63" spans="1:11" s="1" customFormat="1">
      <c r="A63" s="60" t="s">
        <v>14</v>
      </c>
      <c r="B63" s="58">
        <v>30</v>
      </c>
      <c r="C63" s="58">
        <v>221</v>
      </c>
      <c r="D63" s="58">
        <v>42</v>
      </c>
      <c r="E63" s="62">
        <v>19.004524886877828</v>
      </c>
      <c r="F63" s="13">
        <v>12</v>
      </c>
      <c r="G63" s="48">
        <v>140</v>
      </c>
      <c r="H63" s="30"/>
      <c r="I63" s="3"/>
      <c r="K63" s="4"/>
    </row>
    <row r="64" spans="1:11" s="1" customFormat="1">
      <c r="A64" s="60" t="s">
        <v>15</v>
      </c>
      <c r="B64" s="58">
        <v>73070</v>
      </c>
      <c r="C64" s="58">
        <v>305030</v>
      </c>
      <c r="D64" s="58">
        <v>60982</v>
      </c>
      <c r="E64" s="62">
        <v>19.992131921450348</v>
      </c>
      <c r="F64" s="13">
        <v>-12088</v>
      </c>
      <c r="G64" s="48">
        <v>83.456959080333931</v>
      </c>
      <c r="H64" s="30"/>
      <c r="I64" s="3"/>
      <c r="K64" s="4"/>
    </row>
    <row r="65" spans="1:17" s="1" customFormat="1" ht="24">
      <c r="A65" s="60" t="s">
        <v>66</v>
      </c>
      <c r="B65" s="58">
        <v>4</v>
      </c>
      <c r="C65" s="58"/>
      <c r="D65" s="58">
        <v>1</v>
      </c>
      <c r="E65" s="62">
        <v>0</v>
      </c>
      <c r="F65" s="13">
        <v>-3</v>
      </c>
      <c r="G65" s="48">
        <v>25</v>
      </c>
      <c r="H65" s="30"/>
      <c r="I65" s="3"/>
      <c r="K65" s="4"/>
    </row>
    <row r="66" spans="1:17" s="1" customFormat="1" ht="48">
      <c r="A66" s="60" t="s">
        <v>18</v>
      </c>
      <c r="B66" s="58">
        <v>2000</v>
      </c>
      <c r="C66" s="58">
        <v>2268</v>
      </c>
      <c r="D66" s="58">
        <v>1800</v>
      </c>
      <c r="E66" s="62">
        <v>79.365079365079367</v>
      </c>
      <c r="F66" s="13">
        <v>-200</v>
      </c>
      <c r="G66" s="48">
        <v>90</v>
      </c>
      <c r="H66" s="31" t="e">
        <f>(#REF!/#REF!)*100</f>
        <v>#REF!</v>
      </c>
      <c r="I66" s="5">
        <f>(E66/C66)*100</f>
        <v>3.4993421236807478</v>
      </c>
      <c r="J66" s="5" t="e">
        <f>(F66/#REF!)*100</f>
        <v>#REF!</v>
      </c>
      <c r="K66" s="5">
        <f>(G66/D66)*100</f>
        <v>5</v>
      </c>
      <c r="L66" s="5" t="e">
        <f>(H66/#REF!)*100</f>
        <v>#REF!</v>
      </c>
      <c r="M66" s="5">
        <f t="shared" ref="M66" si="0">(I66/E66)*100</f>
        <v>4.409171075837742</v>
      </c>
      <c r="P66" s="24"/>
    </row>
    <row r="67" spans="1:17" s="1" customFormat="1" ht="24">
      <c r="A67" s="60" t="s">
        <v>19</v>
      </c>
      <c r="B67" s="58"/>
      <c r="C67" s="58">
        <v>691</v>
      </c>
      <c r="D67" s="58">
        <v>0</v>
      </c>
      <c r="E67" s="62">
        <v>0</v>
      </c>
      <c r="F67" s="13">
        <v>0</v>
      </c>
      <c r="G67" s="48">
        <v>0</v>
      </c>
      <c r="H67" s="30"/>
      <c r="I67" s="3"/>
      <c r="K67" s="4"/>
    </row>
    <row r="68" spans="1:17" s="1" customFormat="1" ht="36">
      <c r="A68" s="60" t="s">
        <v>20</v>
      </c>
      <c r="B68" s="34">
        <v>274450</v>
      </c>
      <c r="C68" s="34">
        <v>930565</v>
      </c>
      <c r="D68" s="34">
        <v>275520</v>
      </c>
      <c r="E68" s="62">
        <v>29.60781890571857</v>
      </c>
      <c r="F68" s="13">
        <v>1070</v>
      </c>
      <c r="G68" s="48">
        <v>100.38987065039169</v>
      </c>
      <c r="H68" s="30"/>
      <c r="I68" s="3"/>
      <c r="K68" s="4"/>
      <c r="P68" s="24"/>
    </row>
    <row r="69" spans="1:17" s="18" customFormat="1">
      <c r="A69" s="59" t="s">
        <v>33</v>
      </c>
      <c r="B69" s="35"/>
      <c r="C69" s="58"/>
      <c r="D69" s="35"/>
      <c r="E69" s="62"/>
      <c r="F69" s="13"/>
      <c r="G69" s="62"/>
      <c r="H69" s="17"/>
      <c r="I69" s="15"/>
      <c r="J69" s="12"/>
      <c r="K69" s="15"/>
      <c r="L69" s="12"/>
      <c r="M69" s="12"/>
    </row>
    <row r="70" spans="1:17" s="18" customFormat="1">
      <c r="A70" s="59" t="s">
        <v>54</v>
      </c>
      <c r="B70" s="35">
        <v>223374</v>
      </c>
      <c r="C70" s="61">
        <v>771664</v>
      </c>
      <c r="D70" s="35">
        <v>236968</v>
      </c>
      <c r="E70" s="62">
        <v>30.708702233096268</v>
      </c>
      <c r="F70" s="13">
        <v>13594</v>
      </c>
      <c r="G70" s="62">
        <v>106.08575751878016</v>
      </c>
      <c r="H70" s="17"/>
      <c r="I70" s="15"/>
      <c r="J70" s="12"/>
      <c r="K70" s="15"/>
      <c r="L70" s="12"/>
      <c r="M70" s="12"/>
    </row>
    <row r="71" spans="1:17" s="18" customFormat="1">
      <c r="A71" s="59" t="s">
        <v>55</v>
      </c>
      <c r="B71" s="35">
        <v>13358</v>
      </c>
      <c r="C71" s="61">
        <v>64886</v>
      </c>
      <c r="D71" s="35">
        <v>16532</v>
      </c>
      <c r="E71" s="62">
        <v>25.478531578460682</v>
      </c>
      <c r="F71" s="13">
        <v>3174</v>
      </c>
      <c r="G71" s="62">
        <v>123.76104207216649</v>
      </c>
      <c r="H71" s="17"/>
      <c r="I71" s="15"/>
      <c r="J71" s="12"/>
      <c r="K71" s="15"/>
      <c r="L71" s="12"/>
      <c r="M71" s="12"/>
    </row>
    <row r="72" spans="1:17" s="18" customFormat="1">
      <c r="A72" s="59" t="s">
        <v>56</v>
      </c>
      <c r="B72" s="35">
        <v>37340</v>
      </c>
      <c r="C72" s="61">
        <v>93661</v>
      </c>
      <c r="D72" s="35">
        <v>21934</v>
      </c>
      <c r="E72" s="62">
        <v>23.418498628030875</v>
      </c>
      <c r="F72" s="13">
        <v>-15406</v>
      </c>
      <c r="G72" s="62">
        <v>58.741296197107658</v>
      </c>
      <c r="H72" s="19"/>
      <c r="I72" s="15"/>
      <c r="J72" s="12"/>
      <c r="K72" s="15"/>
      <c r="L72" s="12"/>
      <c r="M72" s="12"/>
    </row>
    <row r="73" spans="1:17" s="18" customFormat="1" ht="36">
      <c r="A73" s="59" t="s">
        <v>73</v>
      </c>
      <c r="B73" s="35">
        <v>378</v>
      </c>
      <c r="C73" s="61">
        <v>354</v>
      </c>
      <c r="D73" s="35">
        <v>86</v>
      </c>
      <c r="E73" s="62">
        <v>24.293785310734464</v>
      </c>
      <c r="F73" s="13">
        <v>-292</v>
      </c>
      <c r="G73" s="62">
        <v>22.75132275132275</v>
      </c>
      <c r="H73" s="17"/>
      <c r="I73" s="15"/>
      <c r="J73" s="12"/>
      <c r="K73" s="15"/>
      <c r="L73" s="12"/>
      <c r="M73" s="12"/>
    </row>
    <row r="74" spans="1:17" s="23" customFormat="1" ht="24">
      <c r="A74" s="60" t="s">
        <v>67</v>
      </c>
      <c r="B74" s="36">
        <v>129</v>
      </c>
      <c r="C74" s="58">
        <v>626</v>
      </c>
      <c r="D74" s="36">
        <v>176</v>
      </c>
      <c r="E74" s="62">
        <v>28.115015974440894</v>
      </c>
      <c r="F74" s="13">
        <v>47</v>
      </c>
      <c r="G74" s="48">
        <v>136.43410852713177</v>
      </c>
      <c r="H74" s="22"/>
      <c r="I74" s="4"/>
      <c r="J74" s="16"/>
      <c r="K74" s="4"/>
      <c r="L74" s="16"/>
      <c r="M74" s="16"/>
    </row>
    <row r="75" spans="1:17" ht="24">
      <c r="A75" s="60" t="s">
        <v>21</v>
      </c>
      <c r="B75" s="36">
        <v>285</v>
      </c>
      <c r="C75" s="58">
        <v>20193</v>
      </c>
      <c r="D75" s="36">
        <v>1024</v>
      </c>
      <c r="E75" s="62">
        <v>5.0710642301787745</v>
      </c>
      <c r="F75" s="13">
        <v>739</v>
      </c>
      <c r="G75" s="48">
        <v>359.29824561403507</v>
      </c>
      <c r="H75" s="9"/>
    </row>
    <row r="76" spans="1:17" ht="36">
      <c r="A76" s="60" t="s">
        <v>22</v>
      </c>
      <c r="B76" s="36">
        <v>6094</v>
      </c>
      <c r="C76" s="58">
        <v>94872</v>
      </c>
      <c r="D76" s="36">
        <v>25037</v>
      </c>
      <c r="E76" s="62">
        <v>26.390294291255582</v>
      </c>
      <c r="F76" s="13">
        <v>18943</v>
      </c>
      <c r="G76" s="48">
        <v>410.84673449294388</v>
      </c>
      <c r="Q76" s="25"/>
    </row>
    <row r="77" spans="1:17" s="18" customFormat="1">
      <c r="A77" s="59" t="s">
        <v>33</v>
      </c>
      <c r="B77" s="35"/>
      <c r="C77" s="58"/>
      <c r="D77" s="35"/>
      <c r="E77" s="62"/>
      <c r="F77" s="13"/>
      <c r="G77" s="62"/>
      <c r="H77" s="17"/>
      <c r="I77" s="15"/>
      <c r="J77" s="12"/>
      <c r="K77" s="15"/>
      <c r="L77" s="12"/>
      <c r="M77" s="12"/>
    </row>
    <row r="78" spans="1:17" s="18" customFormat="1" ht="36">
      <c r="A78" s="59" t="s">
        <v>82</v>
      </c>
      <c r="B78" s="35">
        <v>6094</v>
      </c>
      <c r="C78" s="61">
        <v>94872</v>
      </c>
      <c r="D78" s="35">
        <v>23571</v>
      </c>
      <c r="E78" s="62">
        <v>24.845054389071592</v>
      </c>
      <c r="F78" s="13">
        <v>17477</v>
      </c>
      <c r="G78" s="62">
        <v>386.79028552674765</v>
      </c>
      <c r="H78" s="17"/>
      <c r="I78" s="15"/>
      <c r="J78" s="12"/>
      <c r="K78" s="15"/>
      <c r="L78" s="12"/>
      <c r="M78" s="12"/>
    </row>
    <row r="79" spans="1:17" s="18" customFormat="1" ht="48">
      <c r="A79" s="59" t="s">
        <v>83</v>
      </c>
      <c r="B79" s="35"/>
      <c r="C79" s="61"/>
      <c r="D79" s="35">
        <v>1466</v>
      </c>
      <c r="E79" s="62">
        <v>0</v>
      </c>
      <c r="F79" s="13">
        <v>1466</v>
      </c>
      <c r="G79" s="62">
        <v>0</v>
      </c>
      <c r="H79" s="17"/>
      <c r="I79" s="15"/>
      <c r="J79" s="12"/>
      <c r="K79" s="15"/>
      <c r="L79" s="12"/>
      <c r="M79" s="12"/>
    </row>
    <row r="80" spans="1:17">
      <c r="A80" s="60" t="s">
        <v>23</v>
      </c>
      <c r="B80" s="36">
        <v>17665</v>
      </c>
      <c r="C80" s="58">
        <v>56848</v>
      </c>
      <c r="D80" s="36">
        <v>24540</v>
      </c>
      <c r="E80" s="62">
        <v>43.167745567126367</v>
      </c>
      <c r="F80" s="13">
        <v>6875</v>
      </c>
      <c r="G80" s="48">
        <v>138.91876592131334</v>
      </c>
    </row>
    <row r="81" spans="1:13">
      <c r="A81" s="60" t="s">
        <v>24</v>
      </c>
      <c r="B81" s="36">
        <v>185</v>
      </c>
      <c r="C81" s="58">
        <v>2389</v>
      </c>
      <c r="D81" s="36">
        <v>312</v>
      </c>
      <c r="E81" s="62">
        <v>13.059857681038093</v>
      </c>
      <c r="F81" s="13">
        <v>127</v>
      </c>
      <c r="G81" s="48">
        <v>168.64864864864865</v>
      </c>
    </row>
    <row r="82" spans="1:13">
      <c r="A82" s="60" t="s">
        <v>72</v>
      </c>
      <c r="B82" s="36">
        <v>1912</v>
      </c>
      <c r="C82" s="58">
        <v>10747</v>
      </c>
      <c r="D82" s="36">
        <v>2191</v>
      </c>
      <c r="E82" s="62">
        <v>20.38708476784219</v>
      </c>
      <c r="F82" s="13">
        <v>279</v>
      </c>
      <c r="G82" s="48">
        <v>114.59205020920503</v>
      </c>
    </row>
    <row r="83" spans="1:13">
      <c r="A83" s="60" t="s">
        <v>74</v>
      </c>
      <c r="B83" s="36"/>
      <c r="C83" s="58"/>
      <c r="D83" s="36"/>
      <c r="E83" s="62"/>
      <c r="F83" s="13"/>
      <c r="G83" s="48"/>
    </row>
    <row r="84" spans="1:13" ht="24">
      <c r="A84" s="60" t="s">
        <v>57</v>
      </c>
      <c r="B84" s="36">
        <v>92619</v>
      </c>
      <c r="C84" s="58">
        <v>320264</v>
      </c>
      <c r="D84" s="36">
        <v>148094</v>
      </c>
      <c r="E84" s="62">
        <v>46.241225988559435</v>
      </c>
      <c r="F84" s="13">
        <v>55475</v>
      </c>
      <c r="G84" s="48">
        <v>159.89591768427644</v>
      </c>
    </row>
    <row r="85" spans="1:13">
      <c r="A85" s="60" t="s">
        <v>34</v>
      </c>
      <c r="B85" s="36"/>
      <c r="C85" s="58"/>
      <c r="D85" s="36"/>
      <c r="E85" s="62"/>
      <c r="F85" s="13"/>
      <c r="G85" s="48"/>
    </row>
    <row r="86" spans="1:13" ht="24">
      <c r="A86" s="60" t="s">
        <v>25</v>
      </c>
      <c r="B86" s="36">
        <v>27639</v>
      </c>
      <c r="C86" s="58">
        <v>52854</v>
      </c>
      <c r="D86" s="36">
        <v>18002</v>
      </c>
      <c r="E86" s="62">
        <v>34.059863018882204</v>
      </c>
      <c r="F86" s="13">
        <v>-9637</v>
      </c>
      <c r="G86" s="48">
        <v>65.132602482000067</v>
      </c>
    </row>
    <row r="87" spans="1:13" ht="24">
      <c r="A87" s="60" t="s">
        <v>58</v>
      </c>
      <c r="B87" s="36"/>
      <c r="C87" s="58"/>
      <c r="D87" s="36"/>
      <c r="E87" s="62"/>
      <c r="F87" s="13"/>
      <c r="G87" s="48"/>
    </row>
    <row r="88" spans="1:13">
      <c r="A88" s="60" t="s">
        <v>30</v>
      </c>
      <c r="B88" s="36">
        <v>283317</v>
      </c>
      <c r="C88" s="58">
        <v>217788</v>
      </c>
      <c r="D88" s="36">
        <v>347436</v>
      </c>
      <c r="E88" s="62">
        <v>159.52945065843849</v>
      </c>
      <c r="F88" s="13">
        <v>64119</v>
      </c>
      <c r="G88" s="48">
        <v>122.6315399358316</v>
      </c>
    </row>
    <row r="89" spans="1:13">
      <c r="A89" s="60" t="s">
        <v>76</v>
      </c>
      <c r="B89" s="36">
        <v>493</v>
      </c>
      <c r="C89" s="58">
        <v>3297</v>
      </c>
      <c r="D89" s="36">
        <v>3463</v>
      </c>
      <c r="E89" s="62">
        <v>105.03488019411587</v>
      </c>
      <c r="F89" s="13">
        <v>2970</v>
      </c>
      <c r="G89" s="48">
        <v>702.43407707910751</v>
      </c>
    </row>
    <row r="90" spans="1:13">
      <c r="A90" s="60" t="s">
        <v>77</v>
      </c>
      <c r="B90" s="36">
        <v>476</v>
      </c>
      <c r="C90" s="58">
        <v>13600</v>
      </c>
      <c r="D90" s="36">
        <v>1406</v>
      </c>
      <c r="E90" s="62">
        <v>10.338235294117647</v>
      </c>
      <c r="F90" s="13">
        <v>930</v>
      </c>
      <c r="G90" s="48">
        <v>295.37815126050424</v>
      </c>
    </row>
    <row r="91" spans="1:13">
      <c r="A91" s="60" t="s">
        <v>26</v>
      </c>
      <c r="B91" s="36">
        <v>1951</v>
      </c>
      <c r="C91" s="58">
        <v>8710</v>
      </c>
      <c r="D91" s="36">
        <v>757</v>
      </c>
      <c r="E91" s="62">
        <v>8.6911595866819749</v>
      </c>
      <c r="F91" s="13">
        <v>-1194</v>
      </c>
      <c r="G91" s="48">
        <v>38.800615069195281</v>
      </c>
    </row>
    <row r="92" spans="1:13">
      <c r="A92" s="60" t="s">
        <v>27</v>
      </c>
      <c r="B92" s="36">
        <v>111487</v>
      </c>
      <c r="C92" s="58">
        <v>326204</v>
      </c>
      <c r="D92" s="36">
        <v>134971</v>
      </c>
      <c r="E92" s="62">
        <v>41.376255349413249</v>
      </c>
      <c r="F92" s="13">
        <v>23484</v>
      </c>
      <c r="G92" s="48">
        <v>121.06433934001272</v>
      </c>
    </row>
    <row r="93" spans="1:13">
      <c r="A93" s="60" t="s">
        <v>28</v>
      </c>
      <c r="B93" s="36">
        <v>786</v>
      </c>
      <c r="C93" s="58"/>
      <c r="D93" s="36">
        <v>-462</v>
      </c>
      <c r="E93" s="62">
        <v>0</v>
      </c>
      <c r="F93" s="13">
        <v>-1248</v>
      </c>
      <c r="G93" s="48">
        <v>0</v>
      </c>
    </row>
    <row r="94" spans="1:13">
      <c r="A94" s="60" t="s">
        <v>29</v>
      </c>
      <c r="B94" s="36">
        <v>16445</v>
      </c>
      <c r="C94" s="58"/>
      <c r="D94" s="36">
        <v>392</v>
      </c>
      <c r="E94" s="62">
        <v>0</v>
      </c>
      <c r="F94" s="13">
        <v>-16053</v>
      </c>
      <c r="G94" s="48">
        <v>2.3837032532684708</v>
      </c>
    </row>
    <row r="95" spans="1:13" s="28" customFormat="1">
      <c r="A95" s="60" t="s">
        <v>81</v>
      </c>
      <c r="B95" s="36"/>
      <c r="C95" s="58">
        <v>24699</v>
      </c>
      <c r="D95" s="36">
        <v>9737</v>
      </c>
      <c r="E95" s="62">
        <v>39.422648690230375</v>
      </c>
      <c r="F95" s="13">
        <v>9737</v>
      </c>
      <c r="G95" s="48">
        <v>0</v>
      </c>
      <c r="H95" s="22"/>
      <c r="I95" s="10"/>
      <c r="J95" s="22"/>
      <c r="K95" s="10"/>
      <c r="L95" s="22"/>
      <c r="M95" s="22"/>
    </row>
    <row r="96" spans="1:13">
      <c r="A96" s="41" t="s">
        <v>89</v>
      </c>
      <c r="B96" s="20">
        <v>2789148</v>
      </c>
      <c r="C96" s="20">
        <v>19915411</v>
      </c>
      <c r="D96" s="20">
        <v>3811980</v>
      </c>
      <c r="E96" s="44">
        <v>19.140855290408016</v>
      </c>
      <c r="F96" s="20">
        <v>1022832</v>
      </c>
      <c r="G96" s="44">
        <v>136.67184387490374</v>
      </c>
    </row>
    <row r="97" spans="1:7" ht="36.75">
      <c r="A97" s="41" t="s">
        <v>90</v>
      </c>
      <c r="B97" s="32">
        <v>2745227</v>
      </c>
      <c r="C97" s="32">
        <v>19749232</v>
      </c>
      <c r="D97" s="32">
        <v>3655190</v>
      </c>
      <c r="E97" s="45">
        <v>18.508010843155827</v>
      </c>
      <c r="F97" s="32">
        <v>909963</v>
      </c>
      <c r="G97" s="45">
        <v>133.14709493968985</v>
      </c>
    </row>
    <row r="98" spans="1:7" ht="24.75">
      <c r="A98" s="42" t="s">
        <v>91</v>
      </c>
      <c r="B98" s="46">
        <v>1463156</v>
      </c>
      <c r="C98" s="46">
        <v>4559788</v>
      </c>
      <c r="D98" s="46">
        <v>1139973</v>
      </c>
      <c r="E98" s="47">
        <v>25.000570201947987</v>
      </c>
      <c r="F98" s="46">
        <v>-323183</v>
      </c>
      <c r="G98" s="47">
        <v>77.911924634147013</v>
      </c>
    </row>
    <row r="99" spans="1:7">
      <c r="A99" s="43" t="s">
        <v>92</v>
      </c>
      <c r="B99" s="8">
        <v>916200</v>
      </c>
      <c r="C99" s="8">
        <v>3664697</v>
      </c>
      <c r="D99" s="8">
        <v>916200</v>
      </c>
      <c r="E99" s="48">
        <v>25.000702650178177</v>
      </c>
      <c r="F99" s="8">
        <v>0</v>
      </c>
      <c r="G99" s="48">
        <v>100</v>
      </c>
    </row>
    <row r="100" spans="1:7" ht="36.75">
      <c r="A100" s="43" t="s">
        <v>93</v>
      </c>
      <c r="B100" s="8">
        <v>293956</v>
      </c>
      <c r="C100" s="8">
        <v>895091</v>
      </c>
      <c r="D100" s="8">
        <v>223773</v>
      </c>
      <c r="E100" s="48">
        <v>25.000027930121071</v>
      </c>
      <c r="F100" s="8">
        <v>-70183</v>
      </c>
      <c r="G100" s="48">
        <v>76.124658112098416</v>
      </c>
    </row>
    <row r="101" spans="1:7" ht="24.75">
      <c r="A101" s="42" t="s">
        <v>94</v>
      </c>
      <c r="B101" s="49">
        <v>247458</v>
      </c>
      <c r="C101" s="49">
        <v>7238914</v>
      </c>
      <c r="D101" s="49">
        <v>852708</v>
      </c>
      <c r="E101" s="50">
        <v>11.779501731889617</v>
      </c>
      <c r="F101" s="49">
        <v>605250</v>
      </c>
      <c r="G101" s="50">
        <v>344.58696021142981</v>
      </c>
    </row>
    <row r="102" spans="1:7" ht="36.75">
      <c r="A102" s="43" t="s">
        <v>95</v>
      </c>
      <c r="B102" s="34">
        <v>0</v>
      </c>
      <c r="C102" s="34">
        <v>6752</v>
      </c>
      <c r="D102" s="34">
        <v>0</v>
      </c>
      <c r="E102" s="51">
        <v>0</v>
      </c>
      <c r="F102" s="34">
        <v>0</v>
      </c>
      <c r="G102" s="51"/>
    </row>
    <row r="103" spans="1:7" ht="36.75">
      <c r="A103" s="43" t="s">
        <v>96</v>
      </c>
      <c r="B103" s="34">
        <v>34616</v>
      </c>
      <c r="C103" s="34">
        <v>51646</v>
      </c>
      <c r="D103" s="34">
        <v>0</v>
      </c>
      <c r="E103" s="51">
        <v>0</v>
      </c>
      <c r="F103" s="34">
        <v>-34616</v>
      </c>
      <c r="G103" s="51">
        <v>0</v>
      </c>
    </row>
    <row r="104" spans="1:7" ht="24.75">
      <c r="A104" s="43" t="s">
        <v>97</v>
      </c>
      <c r="B104" s="34">
        <v>8383</v>
      </c>
      <c r="C104" s="34">
        <v>0</v>
      </c>
      <c r="D104" s="34">
        <v>0</v>
      </c>
      <c r="E104" s="51"/>
      <c r="F104" s="34">
        <v>-8383</v>
      </c>
      <c r="G104" s="51">
        <v>0</v>
      </c>
    </row>
    <row r="105" spans="1:7" ht="60.75">
      <c r="A105" s="43" t="s">
        <v>98</v>
      </c>
      <c r="B105" s="34">
        <v>0</v>
      </c>
      <c r="C105" s="34">
        <v>55418</v>
      </c>
      <c r="D105" s="34">
        <v>14000</v>
      </c>
      <c r="E105" s="51">
        <v>25.262550073983181</v>
      </c>
      <c r="F105" s="34">
        <v>14000</v>
      </c>
      <c r="G105" s="51"/>
    </row>
    <row r="106" spans="1:7" ht="60.75">
      <c r="A106" s="43" t="s">
        <v>99</v>
      </c>
      <c r="B106" s="34">
        <v>0</v>
      </c>
      <c r="C106" s="34">
        <v>13748</v>
      </c>
      <c r="D106" s="34">
        <v>0</v>
      </c>
      <c r="E106" s="51">
        <v>0</v>
      </c>
      <c r="F106" s="34">
        <v>0</v>
      </c>
      <c r="G106" s="51"/>
    </row>
    <row r="107" spans="1:7" ht="36.75">
      <c r="A107" s="43" t="s">
        <v>100</v>
      </c>
      <c r="B107" s="34">
        <v>0</v>
      </c>
      <c r="C107" s="34">
        <v>30223</v>
      </c>
      <c r="D107" s="34">
        <v>0</v>
      </c>
      <c r="E107" s="51">
        <v>0</v>
      </c>
      <c r="F107" s="34">
        <v>0</v>
      </c>
      <c r="G107" s="51"/>
    </row>
    <row r="108" spans="1:7" ht="24.75">
      <c r="A108" s="43" t="s">
        <v>101</v>
      </c>
      <c r="B108" s="34">
        <v>0</v>
      </c>
      <c r="C108" s="34">
        <v>295096</v>
      </c>
      <c r="D108" s="34">
        <v>654</v>
      </c>
      <c r="E108" s="51">
        <v>0.22162279393824386</v>
      </c>
      <c r="F108" s="34">
        <v>654</v>
      </c>
      <c r="G108" s="51"/>
    </row>
    <row r="109" spans="1:7" ht="72.75">
      <c r="A109" s="43" t="s">
        <v>102</v>
      </c>
      <c r="B109" s="52">
        <v>913</v>
      </c>
      <c r="C109" s="52">
        <v>3811</v>
      </c>
      <c r="D109" s="52">
        <v>719</v>
      </c>
      <c r="E109" s="53">
        <v>18.866439254788769</v>
      </c>
      <c r="F109" s="52">
        <v>-194</v>
      </c>
      <c r="G109" s="53">
        <v>78.751369112814899</v>
      </c>
    </row>
    <row r="110" spans="1:7" ht="48.75">
      <c r="A110" s="43" t="s">
        <v>103</v>
      </c>
      <c r="B110" s="34">
        <v>0</v>
      </c>
      <c r="C110" s="34">
        <v>2150</v>
      </c>
      <c r="D110" s="34">
        <v>0</v>
      </c>
      <c r="E110" s="51">
        <v>0</v>
      </c>
      <c r="F110" s="34">
        <v>0</v>
      </c>
      <c r="G110" s="51"/>
    </row>
    <row r="111" spans="1:7" ht="48.75">
      <c r="A111" s="43" t="s">
        <v>104</v>
      </c>
      <c r="B111" s="34">
        <v>128512</v>
      </c>
      <c r="C111" s="34">
        <v>530554</v>
      </c>
      <c r="D111" s="34">
        <v>139147</v>
      </c>
      <c r="E111" s="51">
        <v>26.226736581007774</v>
      </c>
      <c r="F111" s="34">
        <v>10635</v>
      </c>
      <c r="G111" s="51">
        <v>108.27549178286853</v>
      </c>
    </row>
    <row r="112" spans="1:7" ht="48.75">
      <c r="A112" s="43" t="s">
        <v>105</v>
      </c>
      <c r="B112" s="34">
        <v>0</v>
      </c>
      <c r="C112" s="34">
        <v>38848</v>
      </c>
      <c r="D112" s="34">
        <v>0</v>
      </c>
      <c r="E112" s="51">
        <v>0</v>
      </c>
      <c r="F112" s="34">
        <v>0</v>
      </c>
      <c r="G112" s="51"/>
    </row>
    <row r="113" spans="1:7" ht="48.75">
      <c r="A113" s="43" t="s">
        <v>106</v>
      </c>
      <c r="B113" s="34">
        <v>0</v>
      </c>
      <c r="C113" s="34">
        <v>15176</v>
      </c>
      <c r="D113" s="34">
        <v>0</v>
      </c>
      <c r="E113" s="51">
        <v>0</v>
      </c>
      <c r="F113" s="34">
        <v>0</v>
      </c>
      <c r="G113" s="51"/>
    </row>
    <row r="114" spans="1:7" ht="48.75">
      <c r="A114" s="43" t="s">
        <v>107</v>
      </c>
      <c r="B114" s="34">
        <v>0</v>
      </c>
      <c r="C114" s="34">
        <v>87038</v>
      </c>
      <c r="D114" s="34">
        <v>0</v>
      </c>
      <c r="E114" s="51">
        <v>0</v>
      </c>
      <c r="F114" s="34">
        <v>0</v>
      </c>
      <c r="G114" s="51"/>
    </row>
    <row r="115" spans="1:7" ht="60.75">
      <c r="A115" s="43" t="s">
        <v>108</v>
      </c>
      <c r="B115" s="52">
        <v>0</v>
      </c>
      <c r="C115" s="34">
        <v>43282</v>
      </c>
      <c r="D115" s="52">
        <v>0</v>
      </c>
      <c r="E115" s="53">
        <v>0</v>
      </c>
      <c r="F115" s="52">
        <v>0</v>
      </c>
      <c r="G115" s="53"/>
    </row>
    <row r="116" spans="1:7" ht="60.75">
      <c r="A116" s="43" t="s">
        <v>109</v>
      </c>
      <c r="B116" s="52">
        <v>0</v>
      </c>
      <c r="C116" s="34">
        <v>53808</v>
      </c>
      <c r="D116" s="52">
        <v>0</v>
      </c>
      <c r="E116" s="53">
        <v>0</v>
      </c>
      <c r="F116" s="52">
        <v>0</v>
      </c>
      <c r="G116" s="53"/>
    </row>
    <row r="117" spans="1:7" ht="48.75">
      <c r="A117" s="43" t="s">
        <v>110</v>
      </c>
      <c r="B117" s="52">
        <v>311</v>
      </c>
      <c r="C117" s="34">
        <v>0</v>
      </c>
      <c r="D117" s="52">
        <v>0</v>
      </c>
      <c r="E117" s="53"/>
      <c r="F117" s="52">
        <v>-311</v>
      </c>
      <c r="G117" s="53">
        <v>0</v>
      </c>
    </row>
    <row r="118" spans="1:7" ht="24.75">
      <c r="A118" s="43" t="s">
        <v>111</v>
      </c>
      <c r="B118" s="34">
        <v>0</v>
      </c>
      <c r="C118" s="34">
        <v>20935</v>
      </c>
      <c r="D118" s="34">
        <v>0</v>
      </c>
      <c r="E118" s="51">
        <v>0</v>
      </c>
      <c r="F118" s="34">
        <v>0</v>
      </c>
      <c r="G118" s="51"/>
    </row>
    <row r="119" spans="1:7" ht="36.75">
      <c r="A119" s="43" t="s">
        <v>112</v>
      </c>
      <c r="B119" s="34">
        <v>0</v>
      </c>
      <c r="C119" s="34">
        <v>20082</v>
      </c>
      <c r="D119" s="34">
        <v>0</v>
      </c>
      <c r="E119" s="51">
        <v>0</v>
      </c>
      <c r="F119" s="34">
        <v>0</v>
      </c>
      <c r="G119" s="51"/>
    </row>
    <row r="120" spans="1:7" ht="48.75">
      <c r="A120" s="43" t="s">
        <v>113</v>
      </c>
      <c r="B120" s="34">
        <v>0</v>
      </c>
      <c r="C120" s="34">
        <v>14417</v>
      </c>
      <c r="D120" s="34">
        <v>0</v>
      </c>
      <c r="E120" s="51">
        <v>0</v>
      </c>
      <c r="F120" s="34">
        <v>0</v>
      </c>
      <c r="G120" s="51"/>
    </row>
    <row r="121" spans="1:7" ht="24.75">
      <c r="A121" s="43" t="s">
        <v>114</v>
      </c>
      <c r="B121" s="34">
        <v>0</v>
      </c>
      <c r="C121" s="34">
        <v>40287</v>
      </c>
      <c r="D121" s="34">
        <v>96</v>
      </c>
      <c r="E121" s="51">
        <v>0.23829026733189368</v>
      </c>
      <c r="F121" s="34">
        <v>96</v>
      </c>
      <c r="G121" s="51"/>
    </row>
    <row r="122" spans="1:7" ht="36.75">
      <c r="A122" s="43" t="s">
        <v>115</v>
      </c>
      <c r="B122" s="34">
        <v>0</v>
      </c>
      <c r="C122" s="34">
        <v>10941</v>
      </c>
      <c r="D122" s="34">
        <v>0</v>
      </c>
      <c r="E122" s="51">
        <v>0</v>
      </c>
      <c r="F122" s="34">
        <v>0</v>
      </c>
      <c r="G122" s="51"/>
    </row>
    <row r="123" spans="1:7" ht="36.75">
      <c r="A123" s="43" t="s">
        <v>116</v>
      </c>
      <c r="B123" s="34">
        <v>0</v>
      </c>
      <c r="C123" s="34">
        <v>65155</v>
      </c>
      <c r="D123" s="34">
        <v>0</v>
      </c>
      <c r="E123" s="51">
        <v>0</v>
      </c>
      <c r="F123" s="34">
        <v>0</v>
      </c>
      <c r="G123" s="51"/>
    </row>
    <row r="124" spans="1:7" ht="24.75">
      <c r="A124" s="43" t="s">
        <v>117</v>
      </c>
      <c r="B124" s="34">
        <v>0</v>
      </c>
      <c r="C124" s="34">
        <v>27400</v>
      </c>
      <c r="D124" s="34">
        <v>0</v>
      </c>
      <c r="E124" s="51">
        <v>0</v>
      </c>
      <c r="F124" s="34">
        <v>0</v>
      </c>
      <c r="G124" s="51"/>
    </row>
    <row r="125" spans="1:7" ht="36.75">
      <c r="A125" s="43" t="s">
        <v>118</v>
      </c>
      <c r="B125" s="34">
        <v>0</v>
      </c>
      <c r="C125" s="34">
        <v>25000</v>
      </c>
      <c r="D125" s="34">
        <v>0</v>
      </c>
      <c r="E125" s="51">
        <v>0</v>
      </c>
      <c r="F125" s="34">
        <v>0</v>
      </c>
      <c r="G125" s="51"/>
    </row>
    <row r="126" spans="1:7" ht="36.75">
      <c r="A126" s="43" t="s">
        <v>119</v>
      </c>
      <c r="B126" s="34">
        <v>0</v>
      </c>
      <c r="C126" s="34">
        <v>237986</v>
      </c>
      <c r="D126" s="34">
        <v>14180</v>
      </c>
      <c r="E126" s="51">
        <v>5.9583336834939864</v>
      </c>
      <c r="F126" s="34">
        <v>14180</v>
      </c>
      <c r="G126" s="51"/>
    </row>
    <row r="127" spans="1:7" ht="60.75">
      <c r="A127" s="43" t="s">
        <v>120</v>
      </c>
      <c r="B127" s="34">
        <v>0</v>
      </c>
      <c r="C127" s="34">
        <v>188304</v>
      </c>
      <c r="D127" s="34">
        <v>49215</v>
      </c>
      <c r="E127" s="51">
        <v>26.13592913586541</v>
      </c>
      <c r="F127" s="34">
        <v>49215</v>
      </c>
      <c r="G127" s="51"/>
    </row>
    <row r="128" spans="1:7" ht="24.75">
      <c r="A128" s="43" t="s">
        <v>121</v>
      </c>
      <c r="B128" s="34">
        <v>0</v>
      </c>
      <c r="C128" s="34">
        <v>98118</v>
      </c>
      <c r="D128" s="34">
        <v>0</v>
      </c>
      <c r="E128" s="51">
        <v>0</v>
      </c>
      <c r="F128" s="34">
        <v>0</v>
      </c>
      <c r="G128" s="51"/>
    </row>
    <row r="129" spans="1:7" ht="36.75">
      <c r="A129" s="43" t="s">
        <v>122</v>
      </c>
      <c r="B129" s="34">
        <v>0</v>
      </c>
      <c r="C129" s="34">
        <v>446584</v>
      </c>
      <c r="D129" s="34">
        <v>0</v>
      </c>
      <c r="E129" s="51">
        <v>0</v>
      </c>
      <c r="F129" s="34">
        <v>0</v>
      </c>
      <c r="G129" s="51"/>
    </row>
    <row r="130" spans="1:7" ht="48.75">
      <c r="A130" s="43" t="s">
        <v>123</v>
      </c>
      <c r="B130" s="34">
        <v>0</v>
      </c>
      <c r="C130" s="34">
        <v>103131</v>
      </c>
      <c r="D130" s="34">
        <v>0</v>
      </c>
      <c r="E130" s="51">
        <v>0</v>
      </c>
      <c r="F130" s="34">
        <v>0</v>
      </c>
      <c r="G130" s="51"/>
    </row>
    <row r="131" spans="1:7" ht="48.75">
      <c r="A131" s="43" t="s">
        <v>124</v>
      </c>
      <c r="B131" s="34">
        <v>5818</v>
      </c>
      <c r="C131" s="34">
        <v>0</v>
      </c>
      <c r="D131" s="34">
        <v>0</v>
      </c>
      <c r="E131" s="51"/>
      <c r="F131" s="34">
        <v>-5818</v>
      </c>
      <c r="G131" s="51">
        <v>0</v>
      </c>
    </row>
    <row r="132" spans="1:7" ht="24.75">
      <c r="A132" s="43" t="s">
        <v>125</v>
      </c>
      <c r="B132" s="34">
        <v>0</v>
      </c>
      <c r="C132" s="34">
        <v>143778</v>
      </c>
      <c r="D132" s="34">
        <v>0</v>
      </c>
      <c r="E132" s="51">
        <v>0</v>
      </c>
      <c r="F132" s="34">
        <v>0</v>
      </c>
      <c r="G132" s="51"/>
    </row>
    <row r="133" spans="1:7" ht="24.75">
      <c r="A133" s="43" t="s">
        <v>126</v>
      </c>
      <c r="B133" s="34">
        <v>0</v>
      </c>
      <c r="C133" s="34">
        <v>19600</v>
      </c>
      <c r="D133" s="34">
        <v>0</v>
      </c>
      <c r="E133" s="51">
        <v>0</v>
      </c>
      <c r="F133" s="34">
        <v>0</v>
      </c>
      <c r="G133" s="51"/>
    </row>
    <row r="134" spans="1:7" ht="60.75">
      <c r="A134" s="43" t="s">
        <v>127</v>
      </c>
      <c r="B134" s="34">
        <v>0</v>
      </c>
      <c r="C134" s="34">
        <v>5220</v>
      </c>
      <c r="D134" s="34">
        <v>0</v>
      </c>
      <c r="E134" s="51">
        <v>0</v>
      </c>
      <c r="F134" s="34">
        <v>0</v>
      </c>
      <c r="G134" s="51"/>
    </row>
    <row r="135" spans="1:7" ht="48.75">
      <c r="A135" s="43" t="s">
        <v>128</v>
      </c>
      <c r="B135" s="34">
        <v>0</v>
      </c>
      <c r="C135" s="34">
        <v>5531</v>
      </c>
      <c r="D135" s="34">
        <v>0</v>
      </c>
      <c r="E135" s="51">
        <v>0</v>
      </c>
      <c r="F135" s="34">
        <v>0</v>
      </c>
      <c r="G135" s="51"/>
    </row>
    <row r="136" spans="1:7" ht="24.75">
      <c r="A136" s="43" t="s">
        <v>129</v>
      </c>
      <c r="B136" s="34">
        <v>0</v>
      </c>
      <c r="C136" s="34">
        <v>1220741</v>
      </c>
      <c r="D136" s="34">
        <v>419663</v>
      </c>
      <c r="E136" s="51">
        <v>34.377726315410065</v>
      </c>
      <c r="F136" s="34">
        <v>419663</v>
      </c>
      <c r="G136" s="51"/>
    </row>
    <row r="137" spans="1:7" ht="48.75">
      <c r="A137" s="43" t="s">
        <v>130</v>
      </c>
      <c r="B137" s="34">
        <v>0</v>
      </c>
      <c r="C137" s="34">
        <v>414445</v>
      </c>
      <c r="D137" s="34">
        <v>69327</v>
      </c>
      <c r="E137" s="51">
        <v>16.727671946820447</v>
      </c>
      <c r="F137" s="34">
        <v>69327</v>
      </c>
      <c r="G137" s="51"/>
    </row>
    <row r="138" spans="1:7" ht="48.75">
      <c r="A138" s="43" t="s">
        <v>131</v>
      </c>
      <c r="B138" s="34">
        <v>0</v>
      </c>
      <c r="C138" s="34">
        <v>633390</v>
      </c>
      <c r="D138" s="34">
        <v>0</v>
      </c>
      <c r="E138" s="51">
        <v>0</v>
      </c>
      <c r="F138" s="34">
        <v>0</v>
      </c>
      <c r="G138" s="51"/>
    </row>
    <row r="139" spans="1:7" ht="60.75">
      <c r="A139" s="43" t="s">
        <v>132</v>
      </c>
      <c r="B139" s="34">
        <v>1017</v>
      </c>
      <c r="C139" s="34">
        <v>15291</v>
      </c>
      <c r="D139" s="34">
        <v>0</v>
      </c>
      <c r="E139" s="51">
        <v>0</v>
      </c>
      <c r="F139" s="34">
        <v>-1017</v>
      </c>
      <c r="G139" s="51">
        <v>0</v>
      </c>
    </row>
    <row r="140" spans="1:7" ht="60.75">
      <c r="A140" s="43" t="s">
        <v>133</v>
      </c>
      <c r="B140" s="34">
        <v>5713</v>
      </c>
      <c r="C140" s="34">
        <v>10543</v>
      </c>
      <c r="D140" s="34">
        <v>5845</v>
      </c>
      <c r="E140" s="51">
        <v>55.439628189319926</v>
      </c>
      <c r="F140" s="34">
        <v>132</v>
      </c>
      <c r="G140" s="51">
        <v>102.31051986697007</v>
      </c>
    </row>
    <row r="141" spans="1:7" ht="48.75">
      <c r="A141" s="43" t="s">
        <v>134</v>
      </c>
      <c r="B141" s="34">
        <v>0</v>
      </c>
      <c r="C141" s="34">
        <v>166340</v>
      </c>
      <c r="D141" s="34">
        <v>0</v>
      </c>
      <c r="E141" s="51">
        <v>0</v>
      </c>
      <c r="F141" s="34">
        <v>0</v>
      </c>
      <c r="G141" s="51"/>
    </row>
    <row r="142" spans="1:7" ht="36.75">
      <c r="A142" s="43" t="s">
        <v>135</v>
      </c>
      <c r="B142" s="34">
        <v>0</v>
      </c>
      <c r="C142" s="34">
        <v>281384</v>
      </c>
      <c r="D142" s="34">
        <v>0</v>
      </c>
      <c r="E142" s="51">
        <v>0</v>
      </c>
      <c r="F142" s="34">
        <v>0</v>
      </c>
      <c r="G142" s="51"/>
    </row>
    <row r="143" spans="1:7" ht="60.75">
      <c r="A143" s="43" t="s">
        <v>136</v>
      </c>
      <c r="B143" s="34">
        <v>0</v>
      </c>
      <c r="C143" s="34">
        <v>6772</v>
      </c>
      <c r="D143" s="34">
        <v>0</v>
      </c>
      <c r="E143" s="51">
        <v>0</v>
      </c>
      <c r="F143" s="34">
        <v>0</v>
      </c>
      <c r="G143" s="51"/>
    </row>
    <row r="144" spans="1:7" ht="24.75">
      <c r="A144" s="43" t="s">
        <v>137</v>
      </c>
      <c r="B144" s="34">
        <v>0</v>
      </c>
      <c r="C144" s="34">
        <v>213</v>
      </c>
      <c r="D144" s="34">
        <v>0</v>
      </c>
      <c r="E144" s="51">
        <v>0</v>
      </c>
      <c r="F144" s="34">
        <v>0</v>
      </c>
      <c r="G144" s="51"/>
    </row>
    <row r="145" spans="1:7" ht="36.75">
      <c r="A145" s="43" t="s">
        <v>138</v>
      </c>
      <c r="B145" s="34">
        <v>358</v>
      </c>
      <c r="C145" s="34">
        <v>743</v>
      </c>
      <c r="D145" s="34">
        <v>370</v>
      </c>
      <c r="E145" s="51">
        <v>49.798115746971739</v>
      </c>
      <c r="F145" s="34">
        <v>12</v>
      </c>
      <c r="G145" s="51">
        <v>103.35195530726257</v>
      </c>
    </row>
    <row r="146" spans="1:7">
      <c r="A146" s="43" t="s">
        <v>139</v>
      </c>
      <c r="B146" s="34">
        <v>0</v>
      </c>
      <c r="C146" s="34">
        <v>79080</v>
      </c>
      <c r="D146" s="34">
        <v>0</v>
      </c>
      <c r="E146" s="51">
        <v>0</v>
      </c>
      <c r="F146" s="34">
        <v>0</v>
      </c>
      <c r="G146" s="51"/>
    </row>
    <row r="147" spans="1:7" ht="24.75">
      <c r="A147" s="43" t="s">
        <v>140</v>
      </c>
      <c r="B147" s="34">
        <v>767</v>
      </c>
      <c r="C147" s="34">
        <v>35699</v>
      </c>
      <c r="D147" s="34">
        <v>1052</v>
      </c>
      <c r="E147" s="51">
        <v>2.9468612566178325</v>
      </c>
      <c r="F147" s="34">
        <v>285</v>
      </c>
      <c r="G147" s="51">
        <v>137.15775749674054</v>
      </c>
    </row>
    <row r="148" spans="1:7" ht="36.75">
      <c r="A148" s="43" t="s">
        <v>141</v>
      </c>
      <c r="B148" s="34">
        <v>0</v>
      </c>
      <c r="C148" s="34">
        <v>28135</v>
      </c>
      <c r="D148" s="34">
        <v>0</v>
      </c>
      <c r="E148" s="51">
        <v>0</v>
      </c>
      <c r="F148" s="34">
        <v>0</v>
      </c>
      <c r="G148" s="51"/>
    </row>
    <row r="149" spans="1:7" ht="48.75">
      <c r="A149" s="43" t="s">
        <v>142</v>
      </c>
      <c r="B149" s="34">
        <v>0</v>
      </c>
      <c r="C149" s="34">
        <v>10804</v>
      </c>
      <c r="D149" s="34">
        <v>0</v>
      </c>
      <c r="E149" s="51">
        <v>0</v>
      </c>
      <c r="F149" s="34">
        <v>0</v>
      </c>
      <c r="G149" s="51"/>
    </row>
    <row r="150" spans="1:7" ht="48.75">
      <c r="A150" s="43" t="s">
        <v>143</v>
      </c>
      <c r="B150" s="34">
        <v>0</v>
      </c>
      <c r="C150" s="34">
        <v>97921</v>
      </c>
      <c r="D150" s="34">
        <v>0</v>
      </c>
      <c r="E150" s="51">
        <v>0</v>
      </c>
      <c r="F150" s="34">
        <v>0</v>
      </c>
      <c r="G150" s="51"/>
    </row>
    <row r="151" spans="1:7" ht="36.75">
      <c r="A151" s="43" t="s">
        <v>144</v>
      </c>
      <c r="B151" s="34">
        <v>1668</v>
      </c>
      <c r="C151" s="34">
        <v>0</v>
      </c>
      <c r="D151" s="34">
        <v>0</v>
      </c>
      <c r="E151" s="51"/>
      <c r="F151" s="34">
        <v>-1668</v>
      </c>
      <c r="G151" s="51">
        <v>0</v>
      </c>
    </row>
    <row r="152" spans="1:7" ht="24.75">
      <c r="A152" s="43" t="s">
        <v>145</v>
      </c>
      <c r="B152" s="34">
        <v>12393</v>
      </c>
      <c r="C152" s="34">
        <v>24488</v>
      </c>
      <c r="D152" s="34">
        <v>24158</v>
      </c>
      <c r="E152" s="51">
        <v>98.652401176086244</v>
      </c>
      <c r="F152" s="34">
        <v>11765</v>
      </c>
      <c r="G152" s="51">
        <v>194.93262325506336</v>
      </c>
    </row>
    <row r="153" spans="1:7" ht="36.75">
      <c r="A153" s="43" t="s">
        <v>146</v>
      </c>
      <c r="B153" s="34">
        <v>0</v>
      </c>
      <c r="C153" s="34">
        <v>345666</v>
      </c>
      <c r="D153" s="34">
        <v>21287</v>
      </c>
      <c r="E153" s="51">
        <v>6.1582568143815131</v>
      </c>
      <c r="F153" s="34">
        <v>21287</v>
      </c>
      <c r="G153" s="51"/>
    </row>
    <row r="154" spans="1:7" ht="36.75">
      <c r="A154" s="43" t="s">
        <v>147</v>
      </c>
      <c r="B154" s="34">
        <v>17824</v>
      </c>
      <c r="C154" s="34">
        <v>396813</v>
      </c>
      <c r="D154" s="34">
        <v>50425</v>
      </c>
      <c r="E154" s="51">
        <v>12.707496982205724</v>
      </c>
      <c r="F154" s="34">
        <v>32601</v>
      </c>
      <c r="G154" s="51">
        <v>282.90507181328547</v>
      </c>
    </row>
    <row r="155" spans="1:7" ht="36.75">
      <c r="A155" s="43" t="s">
        <v>148</v>
      </c>
      <c r="B155" s="34">
        <v>0</v>
      </c>
      <c r="C155" s="34">
        <v>14238</v>
      </c>
      <c r="D155" s="34">
        <v>0</v>
      </c>
      <c r="E155" s="51">
        <v>0</v>
      </c>
      <c r="F155" s="34">
        <v>0</v>
      </c>
      <c r="G155" s="51"/>
    </row>
    <row r="156" spans="1:7" ht="36.75">
      <c r="A156" s="43" t="s">
        <v>149</v>
      </c>
      <c r="B156" s="34">
        <v>165</v>
      </c>
      <c r="C156" s="34">
        <v>1573</v>
      </c>
      <c r="D156" s="34">
        <v>71</v>
      </c>
      <c r="E156" s="51">
        <v>4.5136681500317861</v>
      </c>
      <c r="F156" s="34">
        <v>-94</v>
      </c>
      <c r="G156" s="51">
        <v>43.030303030303031</v>
      </c>
    </row>
    <row r="157" spans="1:7" ht="24.75">
      <c r="A157" s="43" t="s">
        <v>150</v>
      </c>
      <c r="B157" s="34">
        <v>29000</v>
      </c>
      <c r="C157" s="34">
        <v>0</v>
      </c>
      <c r="D157" s="34">
        <v>0</v>
      </c>
      <c r="E157" s="51"/>
      <c r="F157" s="34">
        <v>-29000</v>
      </c>
      <c r="G157" s="51">
        <v>0</v>
      </c>
    </row>
    <row r="158" spans="1:7" ht="24.75">
      <c r="A158" s="43" t="s">
        <v>151</v>
      </c>
      <c r="B158" s="34">
        <v>0</v>
      </c>
      <c r="C158" s="34">
        <v>749</v>
      </c>
      <c r="D158" s="34">
        <v>0</v>
      </c>
      <c r="E158" s="51">
        <v>0</v>
      </c>
      <c r="F158" s="34">
        <v>0</v>
      </c>
      <c r="G158" s="51"/>
    </row>
    <row r="159" spans="1:7" ht="36.75">
      <c r="A159" s="43" t="s">
        <v>152</v>
      </c>
      <c r="B159" s="34">
        <v>0</v>
      </c>
      <c r="C159" s="34">
        <v>733</v>
      </c>
      <c r="D159" s="34">
        <v>0</v>
      </c>
      <c r="E159" s="51">
        <v>0</v>
      </c>
      <c r="F159" s="34">
        <v>0</v>
      </c>
      <c r="G159" s="51"/>
    </row>
    <row r="160" spans="1:7" ht="24.75">
      <c r="A160" s="43" t="s">
        <v>153</v>
      </c>
      <c r="B160" s="34">
        <v>0</v>
      </c>
      <c r="C160" s="34">
        <v>17602</v>
      </c>
      <c r="D160" s="34">
        <v>2341</v>
      </c>
      <c r="E160" s="51">
        <v>13.299625042608795</v>
      </c>
      <c r="F160" s="34">
        <v>2341</v>
      </c>
      <c r="G160" s="51"/>
    </row>
    <row r="161" spans="1:7" ht="48.75">
      <c r="A161" s="43" t="s">
        <v>154</v>
      </c>
      <c r="B161" s="34">
        <v>0</v>
      </c>
      <c r="C161" s="34">
        <v>12784</v>
      </c>
      <c r="D161" s="34">
        <v>12784</v>
      </c>
      <c r="E161" s="51">
        <v>100</v>
      </c>
      <c r="F161" s="34">
        <v>12784</v>
      </c>
      <c r="G161" s="51"/>
    </row>
    <row r="162" spans="1:7" ht="48.75">
      <c r="A162" s="43" t="s">
        <v>155</v>
      </c>
      <c r="B162" s="34">
        <v>0</v>
      </c>
      <c r="C162" s="34">
        <v>77081</v>
      </c>
      <c r="D162" s="34">
        <v>27374</v>
      </c>
      <c r="E162" s="51">
        <v>35.513291213139425</v>
      </c>
      <c r="F162" s="34">
        <v>27374</v>
      </c>
      <c r="G162" s="51"/>
    </row>
    <row r="163" spans="1:7" ht="96.75">
      <c r="A163" s="43" t="s">
        <v>156</v>
      </c>
      <c r="B163" s="34">
        <v>0</v>
      </c>
      <c r="C163" s="34">
        <v>41133</v>
      </c>
      <c r="D163" s="34">
        <v>0</v>
      </c>
      <c r="E163" s="51">
        <v>0</v>
      </c>
      <c r="F163" s="34">
        <v>0</v>
      </c>
      <c r="G163" s="51"/>
    </row>
    <row r="164" spans="1:7" ht="72.75">
      <c r="A164" s="43" t="s">
        <v>157</v>
      </c>
      <c r="B164" s="34">
        <v>0</v>
      </c>
      <c r="C164" s="34">
        <v>16000</v>
      </c>
      <c r="D164" s="34">
        <v>0</v>
      </c>
      <c r="E164" s="51">
        <v>0</v>
      </c>
      <c r="F164" s="34">
        <v>0</v>
      </c>
      <c r="G164" s="51"/>
    </row>
    <row r="165" spans="1:7" ht="72.75">
      <c r="A165" s="43" t="s">
        <v>158</v>
      </c>
      <c r="B165" s="34">
        <v>0</v>
      </c>
      <c r="C165" s="34">
        <v>178964</v>
      </c>
      <c r="D165" s="34">
        <v>0</v>
      </c>
      <c r="E165" s="51">
        <v>0</v>
      </c>
      <c r="F165" s="34">
        <v>0</v>
      </c>
      <c r="G165" s="51"/>
    </row>
    <row r="166" spans="1:7">
      <c r="A166" s="43" t="s">
        <v>159</v>
      </c>
      <c r="B166" s="34">
        <v>0</v>
      </c>
      <c r="C166" s="34">
        <v>409570</v>
      </c>
      <c r="D166" s="34">
        <v>0</v>
      </c>
      <c r="E166" s="51">
        <v>0</v>
      </c>
      <c r="F166" s="34">
        <v>0</v>
      </c>
      <c r="G166" s="51"/>
    </row>
    <row r="167" spans="1:7" ht="24.75">
      <c r="A167" s="42" t="s">
        <v>160</v>
      </c>
      <c r="B167" s="49">
        <v>789993</v>
      </c>
      <c r="C167" s="49">
        <v>4683803</v>
      </c>
      <c r="D167" s="49">
        <v>1139942</v>
      </c>
      <c r="E167" s="50">
        <v>24.337957851771304</v>
      </c>
      <c r="F167" s="49">
        <v>349949</v>
      </c>
      <c r="G167" s="50">
        <v>144.2977342837215</v>
      </c>
    </row>
    <row r="168" spans="1:7" ht="48.75">
      <c r="A168" s="43" t="s">
        <v>161</v>
      </c>
      <c r="B168" s="34">
        <v>0</v>
      </c>
      <c r="C168" s="34">
        <v>263</v>
      </c>
      <c r="D168" s="34">
        <v>0</v>
      </c>
      <c r="E168" s="51">
        <v>0</v>
      </c>
      <c r="F168" s="34">
        <v>0</v>
      </c>
      <c r="G168" s="51"/>
    </row>
    <row r="169" spans="1:7" ht="36.75">
      <c r="A169" s="43" t="s">
        <v>162</v>
      </c>
      <c r="B169" s="34">
        <v>159059</v>
      </c>
      <c r="C169" s="34">
        <v>822927</v>
      </c>
      <c r="D169" s="34">
        <v>169068</v>
      </c>
      <c r="E169" s="51">
        <v>20.544714172703046</v>
      </c>
      <c r="F169" s="34">
        <v>10009</v>
      </c>
      <c r="G169" s="51">
        <v>106.29263355107224</v>
      </c>
    </row>
    <row r="170" spans="1:7" ht="60.75">
      <c r="A170" s="43" t="s">
        <v>163</v>
      </c>
      <c r="B170" s="34">
        <v>89066</v>
      </c>
      <c r="C170" s="34">
        <v>95853</v>
      </c>
      <c r="D170" s="34">
        <v>92171</v>
      </c>
      <c r="E170" s="51">
        <v>96.158701344767508</v>
      </c>
      <c r="F170" s="34">
        <v>3105</v>
      </c>
      <c r="G170" s="51">
        <v>103.48617878876338</v>
      </c>
    </row>
    <row r="171" spans="1:7" ht="72.75">
      <c r="A171" s="43" t="s">
        <v>164</v>
      </c>
      <c r="B171" s="34">
        <v>21</v>
      </c>
      <c r="C171" s="34">
        <v>104</v>
      </c>
      <c r="D171" s="34">
        <v>17</v>
      </c>
      <c r="E171" s="51">
        <v>16.346153846153847</v>
      </c>
      <c r="F171" s="34">
        <v>-4</v>
      </c>
      <c r="G171" s="51">
        <v>80.952380952380949</v>
      </c>
    </row>
    <row r="172" spans="1:7" ht="84.75">
      <c r="A172" s="43" t="s">
        <v>165</v>
      </c>
      <c r="B172" s="52">
        <v>34</v>
      </c>
      <c r="C172" s="52">
        <v>177</v>
      </c>
      <c r="D172" s="52">
        <v>18</v>
      </c>
      <c r="E172" s="53">
        <v>10.16949152542373</v>
      </c>
      <c r="F172" s="52">
        <v>-16</v>
      </c>
      <c r="G172" s="53">
        <v>52.941176470588239</v>
      </c>
    </row>
    <row r="173" spans="1:7" ht="36.75">
      <c r="A173" s="43" t="s">
        <v>166</v>
      </c>
      <c r="B173" s="34">
        <v>6891</v>
      </c>
      <c r="C173" s="34">
        <v>31868</v>
      </c>
      <c r="D173" s="34">
        <v>7144</v>
      </c>
      <c r="E173" s="51">
        <v>22.417472072298231</v>
      </c>
      <c r="F173" s="34">
        <v>253</v>
      </c>
      <c r="G173" s="51">
        <v>103.67145552169497</v>
      </c>
    </row>
    <row r="174" spans="1:7" ht="36.75">
      <c r="A174" s="43" t="s">
        <v>167</v>
      </c>
      <c r="B174" s="34">
        <v>11622</v>
      </c>
      <c r="C174" s="34">
        <v>83839</v>
      </c>
      <c r="D174" s="34">
        <v>9728</v>
      </c>
      <c r="E174" s="51">
        <v>11.603191831963644</v>
      </c>
      <c r="F174" s="34">
        <v>-1894</v>
      </c>
      <c r="G174" s="51">
        <v>83.70332128721391</v>
      </c>
    </row>
    <row r="175" spans="1:7" ht="36.75">
      <c r="A175" s="43" t="s">
        <v>168</v>
      </c>
      <c r="B175" s="34">
        <v>0</v>
      </c>
      <c r="C175" s="34">
        <v>8720</v>
      </c>
      <c r="D175" s="34">
        <v>3000</v>
      </c>
      <c r="E175" s="51">
        <v>34.403669724770644</v>
      </c>
      <c r="F175" s="34">
        <v>3000</v>
      </c>
      <c r="G175" s="51"/>
    </row>
    <row r="176" spans="1:7" ht="48.75">
      <c r="A176" s="43" t="s">
        <v>169</v>
      </c>
      <c r="B176" s="34">
        <v>1741</v>
      </c>
      <c r="C176" s="34">
        <v>7322</v>
      </c>
      <c r="D176" s="34">
        <v>1167</v>
      </c>
      <c r="E176" s="51">
        <v>15.938268232723299</v>
      </c>
      <c r="F176" s="34">
        <v>-574</v>
      </c>
      <c r="G176" s="51">
        <v>67.030442274554858</v>
      </c>
    </row>
    <row r="177" spans="1:7" ht="72.75">
      <c r="A177" s="43" t="s">
        <v>170</v>
      </c>
      <c r="B177" s="34">
        <v>69685</v>
      </c>
      <c r="C177" s="34">
        <v>850958</v>
      </c>
      <c r="D177" s="34">
        <v>125467</v>
      </c>
      <c r="E177" s="51">
        <v>14.74420594200889</v>
      </c>
      <c r="F177" s="34">
        <v>55782</v>
      </c>
      <c r="G177" s="51">
        <v>180.04879098801752</v>
      </c>
    </row>
    <row r="178" spans="1:7" ht="96.75">
      <c r="A178" s="43" t="s">
        <v>171</v>
      </c>
      <c r="B178" s="34">
        <v>1741</v>
      </c>
      <c r="C178" s="34">
        <v>7620</v>
      </c>
      <c r="D178" s="34">
        <v>1493</v>
      </c>
      <c r="E178" s="51">
        <v>19.593175853018373</v>
      </c>
      <c r="F178" s="34">
        <v>-248</v>
      </c>
      <c r="G178" s="51">
        <v>85.755313038483621</v>
      </c>
    </row>
    <row r="179" spans="1:7" ht="84.75">
      <c r="A179" s="43" t="s">
        <v>172</v>
      </c>
      <c r="B179" s="34">
        <v>0</v>
      </c>
      <c r="C179" s="34">
        <v>11501</v>
      </c>
      <c r="D179" s="34">
        <v>0</v>
      </c>
      <c r="E179" s="51">
        <v>0</v>
      </c>
      <c r="F179" s="34">
        <v>0</v>
      </c>
      <c r="G179" s="51"/>
    </row>
    <row r="180" spans="1:7" ht="48.75">
      <c r="A180" s="43" t="s">
        <v>173</v>
      </c>
      <c r="B180" s="34">
        <v>0</v>
      </c>
      <c r="C180" s="34">
        <v>2980</v>
      </c>
      <c r="D180" s="34">
        <v>0</v>
      </c>
      <c r="E180" s="51">
        <v>0</v>
      </c>
      <c r="F180" s="34">
        <v>0</v>
      </c>
      <c r="G180" s="51"/>
    </row>
    <row r="181" spans="1:7" ht="60.75">
      <c r="A181" s="43" t="s">
        <v>174</v>
      </c>
      <c r="B181" s="34">
        <v>0</v>
      </c>
      <c r="C181" s="34">
        <v>9098</v>
      </c>
      <c r="D181" s="34">
        <v>0</v>
      </c>
      <c r="E181" s="51">
        <v>0</v>
      </c>
      <c r="F181" s="34">
        <v>0</v>
      </c>
      <c r="G181" s="51"/>
    </row>
    <row r="182" spans="1:7" ht="108.75">
      <c r="A182" s="43" t="s">
        <v>175</v>
      </c>
      <c r="B182" s="34">
        <v>93760</v>
      </c>
      <c r="C182" s="34">
        <v>527831</v>
      </c>
      <c r="D182" s="34">
        <v>116920</v>
      </c>
      <c r="E182" s="51">
        <v>22.15102940145615</v>
      </c>
      <c r="F182" s="34">
        <v>23160</v>
      </c>
      <c r="G182" s="51">
        <v>124.70136518771331</v>
      </c>
    </row>
    <row r="183" spans="1:7" ht="24.75">
      <c r="A183" s="43" t="s">
        <v>176</v>
      </c>
      <c r="B183" s="34">
        <v>51</v>
      </c>
      <c r="C183" s="34">
        <v>10849</v>
      </c>
      <c r="D183" s="34">
        <v>898</v>
      </c>
      <c r="E183" s="51">
        <v>8.277260577011706</v>
      </c>
      <c r="F183" s="34">
        <v>847</v>
      </c>
      <c r="G183" s="51">
        <v>1760.7843137254904</v>
      </c>
    </row>
    <row r="184" spans="1:7" ht="60.75">
      <c r="A184" s="43" t="s">
        <v>177</v>
      </c>
      <c r="B184" s="34">
        <v>0</v>
      </c>
      <c r="C184" s="34">
        <v>4982</v>
      </c>
      <c r="D184" s="34">
        <v>0</v>
      </c>
      <c r="E184" s="51">
        <v>0</v>
      </c>
      <c r="F184" s="34">
        <v>0</v>
      </c>
      <c r="G184" s="51"/>
    </row>
    <row r="185" spans="1:7" ht="60.75">
      <c r="A185" s="43" t="s">
        <v>178</v>
      </c>
      <c r="B185" s="34">
        <v>0</v>
      </c>
      <c r="C185" s="34">
        <v>13736</v>
      </c>
      <c r="D185" s="34">
        <v>0</v>
      </c>
      <c r="E185" s="51">
        <v>0</v>
      </c>
      <c r="F185" s="34">
        <v>0</v>
      </c>
      <c r="G185" s="51"/>
    </row>
    <row r="186" spans="1:7" ht="48.75">
      <c r="A186" s="43" t="s">
        <v>179</v>
      </c>
      <c r="B186" s="34">
        <v>166312</v>
      </c>
      <c r="C186" s="34">
        <v>781795</v>
      </c>
      <c r="D186" s="34">
        <v>169425</v>
      </c>
      <c r="E186" s="51">
        <v>21.671282113597552</v>
      </c>
      <c r="F186" s="34">
        <v>3113</v>
      </c>
      <c r="G186" s="51">
        <v>101.8717831545529</v>
      </c>
    </row>
    <row r="187" spans="1:7" ht="84.75">
      <c r="A187" s="43" t="s">
        <v>180</v>
      </c>
      <c r="B187" s="34">
        <v>5021</v>
      </c>
      <c r="C187" s="34">
        <v>276408</v>
      </c>
      <c r="D187" s="34">
        <v>154595</v>
      </c>
      <c r="E187" s="51">
        <v>55.930002025990568</v>
      </c>
      <c r="F187" s="34">
        <v>149574</v>
      </c>
      <c r="G187" s="51">
        <v>3078.9683330013941</v>
      </c>
    </row>
    <row r="188" spans="1:7" ht="24.75">
      <c r="A188" s="43" t="s">
        <v>181</v>
      </c>
      <c r="B188" s="34">
        <v>0</v>
      </c>
      <c r="C188" s="34">
        <v>17154</v>
      </c>
      <c r="D188" s="34">
        <v>0</v>
      </c>
      <c r="E188" s="51">
        <v>0</v>
      </c>
      <c r="F188" s="34">
        <v>0</v>
      </c>
      <c r="G188" s="51"/>
    </row>
    <row r="189" spans="1:7" ht="36.75">
      <c r="A189" s="43" t="s">
        <v>182</v>
      </c>
      <c r="B189" s="34">
        <v>169439</v>
      </c>
      <c r="C189" s="34">
        <v>1037584</v>
      </c>
      <c r="D189" s="34">
        <v>274691</v>
      </c>
      <c r="E189" s="51">
        <v>26.474097518851487</v>
      </c>
      <c r="F189" s="34">
        <v>105252</v>
      </c>
      <c r="G189" s="51">
        <v>162.1179303466144</v>
      </c>
    </row>
    <row r="190" spans="1:7" ht="24.75">
      <c r="A190" s="43" t="s">
        <v>183</v>
      </c>
      <c r="B190" s="34">
        <v>15550</v>
      </c>
      <c r="C190" s="34">
        <v>79932</v>
      </c>
      <c r="D190" s="34">
        <v>14140</v>
      </c>
      <c r="E190" s="51">
        <v>17.690036531051394</v>
      </c>
      <c r="F190" s="34">
        <v>-1410</v>
      </c>
      <c r="G190" s="51">
        <v>90.932475884244369</v>
      </c>
    </row>
    <row r="191" spans="1:7">
      <c r="A191" s="43" t="s">
        <v>184</v>
      </c>
      <c r="B191" s="34">
        <v>0</v>
      </c>
      <c r="C191" s="34">
        <v>302</v>
      </c>
      <c r="D191" s="34">
        <v>0</v>
      </c>
      <c r="E191" s="51">
        <v>0</v>
      </c>
      <c r="F191" s="34">
        <v>0</v>
      </c>
      <c r="G191" s="51"/>
    </row>
    <row r="192" spans="1:7">
      <c r="A192" s="42" t="s">
        <v>185</v>
      </c>
      <c r="B192" s="49">
        <v>244620</v>
      </c>
      <c r="C192" s="49">
        <v>3266727</v>
      </c>
      <c r="D192" s="49">
        <v>522567</v>
      </c>
      <c r="E192" s="50">
        <v>15.996653531194985</v>
      </c>
      <c r="F192" s="49">
        <v>277947</v>
      </c>
      <c r="G192" s="50">
        <v>213.62398822663721</v>
      </c>
    </row>
    <row r="193" spans="1:7" ht="48.75">
      <c r="A193" s="43" t="s">
        <v>186</v>
      </c>
      <c r="B193" s="34">
        <v>0</v>
      </c>
      <c r="C193" s="34">
        <v>0</v>
      </c>
      <c r="D193" s="34">
        <v>0</v>
      </c>
      <c r="E193" s="51"/>
      <c r="F193" s="34">
        <v>0</v>
      </c>
      <c r="G193" s="51"/>
    </row>
    <row r="194" spans="1:7" ht="48.75">
      <c r="A194" s="43" t="s">
        <v>187</v>
      </c>
      <c r="B194" s="34">
        <v>19</v>
      </c>
      <c r="C194" s="34">
        <v>0</v>
      </c>
      <c r="D194" s="34">
        <v>58</v>
      </c>
      <c r="E194" s="51"/>
      <c r="F194" s="34">
        <v>39</v>
      </c>
      <c r="G194" s="51">
        <v>305.26315789473688</v>
      </c>
    </row>
    <row r="195" spans="1:7" ht="48.75">
      <c r="A195" s="43" t="s">
        <v>188</v>
      </c>
      <c r="B195" s="34">
        <v>0</v>
      </c>
      <c r="C195" s="34">
        <v>13710</v>
      </c>
      <c r="D195" s="34">
        <v>0</v>
      </c>
      <c r="E195" s="51">
        <v>0</v>
      </c>
      <c r="F195" s="34">
        <v>0</v>
      </c>
      <c r="G195" s="51"/>
    </row>
    <row r="196" spans="1:7" ht="48.75">
      <c r="A196" s="43" t="s">
        <v>189</v>
      </c>
      <c r="B196" s="34">
        <v>2692</v>
      </c>
      <c r="C196" s="34">
        <v>0</v>
      </c>
      <c r="D196" s="34">
        <v>3919</v>
      </c>
      <c r="E196" s="51"/>
      <c r="F196" s="34">
        <v>1227</v>
      </c>
      <c r="G196" s="51">
        <v>145.57949479940564</v>
      </c>
    </row>
    <row r="197" spans="1:7" ht="48.75">
      <c r="A197" s="43" t="s">
        <v>190</v>
      </c>
      <c r="B197" s="34">
        <v>767</v>
      </c>
      <c r="C197" s="34">
        <v>0</v>
      </c>
      <c r="D197" s="34">
        <v>307</v>
      </c>
      <c r="E197" s="51"/>
      <c r="F197" s="34">
        <v>-460</v>
      </c>
      <c r="G197" s="51">
        <v>40.026075619295959</v>
      </c>
    </row>
    <row r="198" spans="1:7" ht="36.75">
      <c r="A198" s="43" t="s">
        <v>191</v>
      </c>
      <c r="B198" s="34">
        <v>61927</v>
      </c>
      <c r="C198" s="34">
        <v>102103</v>
      </c>
      <c r="D198" s="34">
        <v>38599</v>
      </c>
      <c r="E198" s="51">
        <v>37.80398225321489</v>
      </c>
      <c r="F198" s="34">
        <v>-23328</v>
      </c>
      <c r="G198" s="51">
        <v>62.329839972871284</v>
      </c>
    </row>
    <row r="199" spans="1:7" ht="48.75">
      <c r="A199" s="43" t="s">
        <v>192</v>
      </c>
      <c r="B199" s="34">
        <v>0</v>
      </c>
      <c r="C199" s="34">
        <v>165742</v>
      </c>
      <c r="D199" s="34">
        <v>14928</v>
      </c>
      <c r="E199" s="51">
        <v>9.0067695575050379</v>
      </c>
      <c r="F199" s="34">
        <v>14928</v>
      </c>
      <c r="G199" s="51"/>
    </row>
    <row r="200" spans="1:7" ht="96.75">
      <c r="A200" s="43" t="s">
        <v>193</v>
      </c>
      <c r="B200" s="34">
        <v>0</v>
      </c>
      <c r="C200" s="34">
        <v>0</v>
      </c>
      <c r="D200" s="34">
        <v>0</v>
      </c>
      <c r="E200" s="51"/>
      <c r="F200" s="34">
        <v>0</v>
      </c>
      <c r="G200" s="51"/>
    </row>
    <row r="201" spans="1:7" ht="36.75">
      <c r="A201" s="43" t="s">
        <v>194</v>
      </c>
      <c r="B201" s="34">
        <v>0</v>
      </c>
      <c r="C201" s="34">
        <v>90654</v>
      </c>
      <c r="D201" s="34">
        <v>0</v>
      </c>
      <c r="E201" s="51">
        <v>0</v>
      </c>
      <c r="F201" s="34">
        <v>0</v>
      </c>
      <c r="G201" s="51"/>
    </row>
    <row r="202" spans="1:7" ht="48.75">
      <c r="A202" s="43" t="s">
        <v>195</v>
      </c>
      <c r="B202" s="34">
        <v>0</v>
      </c>
      <c r="C202" s="34">
        <v>670660</v>
      </c>
      <c r="D202" s="34">
        <v>155920</v>
      </c>
      <c r="E202" s="51">
        <v>23.248740047117764</v>
      </c>
      <c r="F202" s="34">
        <v>155920</v>
      </c>
      <c r="G202" s="51"/>
    </row>
    <row r="203" spans="1:7" ht="132.75">
      <c r="A203" s="43" t="s">
        <v>196</v>
      </c>
      <c r="B203" s="34">
        <v>0</v>
      </c>
      <c r="C203" s="34">
        <v>3354</v>
      </c>
      <c r="D203" s="34">
        <v>0</v>
      </c>
      <c r="E203" s="51">
        <v>0</v>
      </c>
      <c r="F203" s="34">
        <v>0</v>
      </c>
      <c r="G203" s="51"/>
    </row>
    <row r="204" spans="1:7" ht="48.75">
      <c r="A204" s="43" t="s">
        <v>197</v>
      </c>
      <c r="B204" s="34">
        <v>0</v>
      </c>
      <c r="C204" s="34">
        <v>360000</v>
      </c>
      <c r="D204" s="34">
        <v>0</v>
      </c>
      <c r="E204" s="51">
        <v>0</v>
      </c>
      <c r="F204" s="34">
        <v>0</v>
      </c>
      <c r="G204" s="51"/>
    </row>
    <row r="205" spans="1:7" ht="60.75">
      <c r="A205" s="43" t="s">
        <v>198</v>
      </c>
      <c r="B205" s="34">
        <v>0</v>
      </c>
      <c r="C205" s="34">
        <v>100000</v>
      </c>
      <c r="D205" s="34">
        <v>0</v>
      </c>
      <c r="E205" s="51">
        <v>0</v>
      </c>
      <c r="F205" s="34">
        <v>0</v>
      </c>
      <c r="G205" s="51"/>
    </row>
    <row r="206" spans="1:7" ht="60.75">
      <c r="A206" s="43" t="s">
        <v>199</v>
      </c>
      <c r="B206" s="34">
        <v>0</v>
      </c>
      <c r="C206" s="34">
        <v>250000</v>
      </c>
      <c r="D206" s="34">
        <v>0</v>
      </c>
      <c r="E206" s="51">
        <v>0</v>
      </c>
      <c r="F206" s="34">
        <v>0</v>
      </c>
      <c r="G206" s="51"/>
    </row>
    <row r="207" spans="1:7" ht="48.75">
      <c r="A207" s="43" t="s">
        <v>200</v>
      </c>
      <c r="B207" s="34">
        <v>176803</v>
      </c>
      <c r="C207" s="34">
        <v>1397353</v>
      </c>
      <c r="D207" s="34">
        <v>77</v>
      </c>
      <c r="E207" s="51">
        <v>5.5104186272187487E-3</v>
      </c>
      <c r="F207" s="34">
        <v>-176726</v>
      </c>
      <c r="G207" s="51">
        <v>4.3551297206495365E-2</v>
      </c>
    </row>
    <row r="208" spans="1:7" ht="24.75">
      <c r="A208" s="43" t="s">
        <v>201</v>
      </c>
      <c r="B208" s="34">
        <v>0</v>
      </c>
      <c r="C208" s="34">
        <v>10000</v>
      </c>
      <c r="D208" s="34">
        <v>2190</v>
      </c>
      <c r="E208" s="51">
        <v>21.9</v>
      </c>
      <c r="F208" s="34">
        <v>2190</v>
      </c>
      <c r="G208" s="51"/>
    </row>
    <row r="209" spans="1:7" ht="48.75">
      <c r="A209" s="43" t="s">
        <v>202</v>
      </c>
      <c r="B209" s="34">
        <v>0</v>
      </c>
      <c r="C209" s="34">
        <v>288</v>
      </c>
      <c r="D209" s="34">
        <v>288</v>
      </c>
      <c r="E209" s="51">
        <v>100</v>
      </c>
      <c r="F209" s="34">
        <v>288</v>
      </c>
      <c r="G209" s="51"/>
    </row>
    <row r="210" spans="1:7" ht="36.75">
      <c r="A210" s="43" t="s">
        <v>203</v>
      </c>
      <c r="B210" s="34">
        <v>2412</v>
      </c>
      <c r="C210" s="34">
        <v>102863</v>
      </c>
      <c r="D210" s="34">
        <v>38165</v>
      </c>
      <c r="E210" s="51">
        <v>37.102748315720916</v>
      </c>
      <c r="F210" s="34">
        <v>35753</v>
      </c>
      <c r="G210" s="51">
        <v>1582.2968490878939</v>
      </c>
    </row>
    <row r="211" spans="1:7" ht="36.75">
      <c r="A211" s="41" t="s">
        <v>204</v>
      </c>
      <c r="B211" s="32">
        <v>16044</v>
      </c>
      <c r="C211" s="32">
        <v>242944</v>
      </c>
      <c r="D211" s="32">
        <v>113275</v>
      </c>
      <c r="E211" s="45">
        <v>46.625971417281349</v>
      </c>
      <c r="F211" s="32">
        <v>97231</v>
      </c>
      <c r="G211" s="45">
        <v>706.02717526801302</v>
      </c>
    </row>
    <row r="212" spans="1:7" ht="60.75">
      <c r="A212" s="43" t="s">
        <v>205</v>
      </c>
      <c r="B212" s="32">
        <v>0</v>
      </c>
      <c r="C212" s="34">
        <v>0</v>
      </c>
      <c r="D212" s="34">
        <v>14729</v>
      </c>
      <c r="E212" s="51"/>
      <c r="F212" s="34">
        <v>14729</v>
      </c>
      <c r="G212" s="51"/>
    </row>
    <row r="213" spans="1:7" ht="96.75">
      <c r="A213" s="43" t="s">
        <v>206</v>
      </c>
      <c r="B213" s="34">
        <v>16044</v>
      </c>
      <c r="C213" s="34">
        <v>124535</v>
      </c>
      <c r="D213" s="34">
        <v>8546</v>
      </c>
      <c r="E213" s="51">
        <v>6.862327859637853</v>
      </c>
      <c r="F213" s="34">
        <v>-7498</v>
      </c>
      <c r="G213" s="51">
        <v>53.266018449264521</v>
      </c>
    </row>
    <row r="214" spans="1:7" ht="60.75">
      <c r="A214" s="43" t="s">
        <v>207</v>
      </c>
      <c r="B214" s="34">
        <v>0</v>
      </c>
      <c r="C214" s="34">
        <v>118409</v>
      </c>
      <c r="D214" s="34">
        <v>90000</v>
      </c>
      <c r="E214" s="51">
        <v>76.00773589845366</v>
      </c>
      <c r="F214" s="34">
        <v>90000</v>
      </c>
      <c r="G214" s="51"/>
    </row>
    <row r="215" spans="1:7">
      <c r="A215" s="41" t="s">
        <v>208</v>
      </c>
      <c r="B215" s="32">
        <v>26345</v>
      </c>
      <c r="C215" s="32">
        <v>107149</v>
      </c>
      <c r="D215" s="32">
        <v>42398</v>
      </c>
      <c r="E215" s="45">
        <v>39.569198032646128</v>
      </c>
      <c r="F215" s="32">
        <v>16053</v>
      </c>
      <c r="G215" s="45">
        <v>160.93376352249004</v>
      </c>
    </row>
    <row r="216" spans="1:7" ht="84.75">
      <c r="A216" s="41" t="s">
        <v>209</v>
      </c>
      <c r="B216" s="32">
        <v>7021</v>
      </c>
      <c r="C216" s="32">
        <v>116</v>
      </c>
      <c r="D216" s="32">
        <v>17843</v>
      </c>
      <c r="E216" s="45">
        <v>15381.896551724136</v>
      </c>
      <c r="F216" s="32">
        <v>10822</v>
      </c>
      <c r="G216" s="45">
        <v>254.13758723828514</v>
      </c>
    </row>
    <row r="217" spans="1:7" ht="36.75">
      <c r="A217" s="41" t="s">
        <v>210</v>
      </c>
      <c r="B217" s="32">
        <v>-5489</v>
      </c>
      <c r="C217" s="32">
        <v>-184030</v>
      </c>
      <c r="D217" s="32">
        <v>-16726</v>
      </c>
      <c r="E217" s="45">
        <v>9.0887355322501762</v>
      </c>
      <c r="F217" s="32">
        <v>-11237</v>
      </c>
      <c r="G217" s="45">
        <v>304.71852796502094</v>
      </c>
    </row>
  </sheetData>
  <mergeCells count="9">
    <mergeCell ref="E4:E5"/>
    <mergeCell ref="A1:G1"/>
    <mergeCell ref="F2:G2"/>
    <mergeCell ref="F4:G4"/>
    <mergeCell ref="B3:G3"/>
    <mergeCell ref="D4:D5"/>
    <mergeCell ref="A3:A5"/>
    <mergeCell ref="B4:B5"/>
    <mergeCell ref="C4:C5"/>
  </mergeCells>
  <printOptions horizontalCentered="1" verticalCentered="1"/>
  <pageMargins left="0" right="0" top="0.59055118110236227"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Company>Комитет финансов Курской области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Zverenkova_A</dc:creator>
  <cp:lastModifiedBy>Lyahova_K</cp:lastModifiedBy>
  <cp:lastPrinted>2021-04-19T07:40:48Z</cp:lastPrinted>
  <dcterms:created xsi:type="dcterms:W3CDTF">2008-11-29T07:38:34Z</dcterms:created>
  <dcterms:modified xsi:type="dcterms:W3CDTF">2021-06-03T08:18:57Z</dcterms:modified>
</cp:coreProperties>
</file>