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приложение 3 ГП04 (2)" sheetId="18" r:id="rId1"/>
  </sheets>
  <definedNames>
    <definedName name="_xlnm._FilterDatabase" localSheetId="0" hidden="1">'приложение 3 ГП04 (2)'!$A$4:$M$100</definedName>
    <definedName name="_xlnm.Print_Titles" localSheetId="0">'приложение 3 ГП04 (2)'!$3:$4</definedName>
    <definedName name="_xlnm.Print_Area" localSheetId="0">'приложение 3 ГП04 (2)'!$A$1:$J$99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<sst xmlns="http://schemas.openxmlformats.org/spreadsheetml/2006/main" count="398" uniqueCount="67">
  <si>
    <t>Таблица 16. Отчет об использовании бюджетных ассигнований областного бюджета на реализацию государственной программы (тыс.рублей)</t>
  </si>
  <si>
    <t>Статус</t>
  </si>
  <si>
    <t>Наименование государственной программы, подпрограммы государственной программы, структурного элемента подпрограммы</t>
  </si>
  <si>
    <t>Ответственный исполнитель, соисполнитель, участники</t>
  </si>
  <si>
    <t>Код бюджетной классификации</t>
  </si>
  <si>
    <t>Объемы бюджетных ассигнований (тыс.рублей)</t>
  </si>
  <si>
    <t>ГРБС</t>
  </si>
  <si>
    <t>ГП</t>
  </si>
  <si>
    <t>пГП</t>
  </si>
  <si>
    <t>СЭП</t>
  </si>
  <si>
    <t>сводная бюджетная роспись областного бюджета, план на 1 января отчетного года</t>
  </si>
  <si>
    <t>сводная бюджетная роспись областного бюджета, план на отчетную дату (31.12.2025г.)</t>
  </si>
  <si>
    <t>кассовое исполнение</t>
  </si>
  <si>
    <t>Государственная программа</t>
  </si>
  <si>
    <t>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</t>
  </si>
  <si>
    <t>ВСЕГО,                                              в том числе</t>
  </si>
  <si>
    <t>х</t>
  </si>
  <si>
    <t>04</t>
  </si>
  <si>
    <r>
      <rPr>
        <u/>
        <sz val="14"/>
        <rFont val="Times New Roman"/>
        <charset val="204"/>
      </rPr>
      <t xml:space="preserve">областной  бюджет </t>
    </r>
    <r>
      <rPr>
        <sz val="14"/>
        <rFont val="Times New Roman"/>
        <charset val="204"/>
      </rPr>
      <t>федеральный бюджет</t>
    </r>
  </si>
  <si>
    <t>ответственный исполнитель -           комитет социального обеспечения Курской области</t>
  </si>
  <si>
    <t>-</t>
  </si>
  <si>
    <t>ответственный исполнитель -           Министерство социального обеспечения, материнства и детства Курской области</t>
  </si>
  <si>
    <t>участник -                          Министерство образования и науки Курской области</t>
  </si>
  <si>
    <t>участник - Министерство культуры Курской области</t>
  </si>
  <si>
    <t>участник - Министерство восстановления, развития приграничья и строительства Курской области</t>
  </si>
  <si>
    <t>участник -                          Министерство  физической культуры и спорта Курской области</t>
  </si>
  <si>
    <t>участник -                          Министерство информации и общественных коммуникаций Курской области</t>
  </si>
  <si>
    <t>участник -                                      комитет по труду и занятости населения Курской области</t>
  </si>
  <si>
    <t>Подпрограмма 1</t>
  </si>
  <si>
    <t>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населения в Курской области</t>
  </si>
  <si>
    <t>областной бюджет</t>
  </si>
  <si>
    <t>ответственный исполнитель -           комитет социального обеспечения, материнства и детства Курской области</t>
  </si>
  <si>
    <t>Основное мероприятие 01</t>
  </si>
  <si>
    <t>Определение приоритетных объектов и услуг в приоритетных сферах жизнедеятельности инвалидов и других маломобильных групп населения, подготовка и проведение паспортизации указанных объектов и услуг</t>
  </si>
  <si>
    <t>ВСЕГО, в том числе</t>
  </si>
  <si>
    <t>01</t>
  </si>
  <si>
    <t>участник -                          комитет образования и науки Курской области</t>
  </si>
  <si>
    <t>участник -                             комитет по культуре Курской области</t>
  </si>
  <si>
    <t>участник -                          комитет по физической культуре и спорту Курской области</t>
  </si>
  <si>
    <t>участник -                          комитет здравоохранения Курской области</t>
  </si>
  <si>
    <t>Основное мероприятие 02</t>
  </si>
  <si>
    <t>Формирование и размещение информации о доступности приоритетных объектов Курской области на интернет-портале http://zhit-vmeste.ru</t>
  </si>
  <si>
    <t>02</t>
  </si>
  <si>
    <t>Основное мероприятие 03</t>
  </si>
  <si>
    <t>Подготовка и проведение репрезентативных социологических исследований оценки инвалидами отношения граждан, проживающих на территории Курской области, к проблемам инвалидов, оценки инвалидами состояния доступности приоритетных объектов и услуг в приоритетных сферах жизнедеятельности</t>
  </si>
  <si>
    <t>03</t>
  </si>
  <si>
    <t>Основное мероприятие 04</t>
  </si>
  <si>
    <t>Разработка нормативных правовых актов о порядке обеспечения доступной среды жизнедеятельности инвалидов и других маломобильных групп населения</t>
  </si>
  <si>
    <t xml:space="preserve">Подпрограмма 2 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</si>
  <si>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</t>
  </si>
  <si>
    <r>
      <rPr>
        <u/>
        <sz val="14"/>
        <rFont val="Times New Roman"/>
        <charset val="204"/>
      </rPr>
      <t>областной  бюджет</t>
    </r>
    <r>
      <rPr>
        <sz val="14"/>
        <rFont val="Times New Roman"/>
        <charset val="204"/>
      </rPr>
      <t xml:space="preserve"> федеральный бюджет</t>
    </r>
  </si>
  <si>
    <t>Проведение работ по адаптации областных государственных  учреждений в приоритетных сферах жизнедеятельности в целях беспрепятственного доступа и обеспечения  доступности оказываемых ими услуг для инвалидов и  других маломобильных групп населения</t>
  </si>
  <si>
    <t>ВСЕГО                        в том числе</t>
  </si>
  <si>
    <t>Обеспечение  областных государственных учреждений в приоритетных сферах жизнедеятельности  автотранспортом, оборудованным для перевозки инвалидов и других маломобильных групп населения</t>
  </si>
  <si>
    <t>Поддержание в актуальном состоянии информации (баз данных) о социально значимых объектах, об инвалидах и детях-инвалидах, предоставлении им мер социальной поддержки (приобретение компьютерного и офисного оборудования, программных продуктов, расходных материалов)</t>
  </si>
  <si>
    <t>Укрепление материально-технической базы областного казенного учреждения социального обслуживания Курской области «Областной медико-социальный реабилитационный центр имени преподобного Феодосия Печерского» (в т.ч. приобретение реабилитационного, медицинского, технологического, спортивного и иного оборудования и инвентаря)</t>
  </si>
  <si>
    <t>Основное мероприятие 05</t>
  </si>
  <si>
    <t>Создание специально отведенных парковочных мест для инвалидов</t>
  </si>
  <si>
    <t>05</t>
  </si>
  <si>
    <t>Региональный прект</t>
  </si>
  <si>
    <t xml:space="preserve">Информационно-методическое и кадровое обеспечение системы реабилитации и социальной интеграции инвалидов в Курской области </t>
  </si>
  <si>
    <t>"Повышение уровня обеспеченности инвалидов и детей-инвалидов реабилитационными и абилитационными услугами, а также уровня профессионального развития"</t>
  </si>
  <si>
    <r>
      <rPr>
        <u/>
        <sz val="14"/>
        <rFont val="Times New Roman"/>
        <charset val="204"/>
      </rPr>
      <t>областной  бюджет</t>
    </r>
    <r>
      <rPr>
        <u/>
        <sz val="14"/>
        <rFont val="Times New Roman"/>
        <charset val="204"/>
      </rPr>
      <t xml:space="preserve"> </t>
    </r>
    <r>
      <rPr>
        <sz val="14"/>
        <rFont val="Times New Roman"/>
        <charset val="204"/>
      </rPr>
      <t>федеральный бюджет</t>
    </r>
  </si>
  <si>
    <t xml:space="preserve">Комплекс процессных мероприятий </t>
  </si>
  <si>
    <t>"Преодоление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области"</t>
  </si>
  <si>
    <t>Комплекс процессных мероприятий</t>
  </si>
  <si>
    <t xml:space="preserve"> "Совершенствование системы комплексной реабилитации и абилитации инвалидов, в том числе детей-инвалидов, в Курской области"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</si>
</sst>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 ##0.00_р_._-;\-* #\ ##0.00_р_._-;_-* &quot;-&quot;??_р_.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#\ ##0.000"/>
  </numFmts>
  <fonts count="39">
    <font>
      <sz val="11"/>
      <color theme="1"/>
      <name val="Calibri"/>
      <charset val="204"/>
      <scheme val="minor"/>
    </font>
    <font>
      <sz val="11"/>
      <name val="Arial"/>
      <charset val="204"/>
    </font>
    <font>
      <sz val="11"/>
      <name val="Times New Roman"/>
      <charset val="204"/>
    </font>
    <font>
      <sz val="10"/>
      <name val="Times New Roman"/>
      <charset val="204"/>
    </font>
    <font>
      <sz val="15"/>
      <name val="Times New Roman"/>
      <charset val="204"/>
    </font>
    <font>
      <sz val="14"/>
      <name val="Times New Roman"/>
      <charset val="204"/>
    </font>
    <font>
      <sz val="18"/>
      <name val="Times New Roman"/>
      <charset val="204"/>
    </font>
    <font>
      <sz val="18"/>
      <color theme="1"/>
      <name val="Calibri"/>
      <charset val="204"/>
      <scheme val="minor"/>
    </font>
    <font>
      <sz val="14"/>
      <color theme="1"/>
      <name val="Calibri"/>
      <charset val="204"/>
      <scheme val="minor"/>
    </font>
    <font>
      <b/>
      <sz val="18"/>
      <name val="Times New Roman"/>
      <charset val="204"/>
    </font>
    <font>
      <sz val="12"/>
      <name val="Times New Roman"/>
      <charset val="204"/>
    </font>
    <font>
      <u/>
      <sz val="14"/>
      <name val="Times New Roman"/>
      <charset val="204"/>
    </font>
    <font>
      <sz val="14"/>
      <color rgb="FFFF0000"/>
      <name val="Times New Roman"/>
      <charset val="204"/>
    </font>
    <font>
      <sz val="14"/>
      <color theme="1"/>
      <name val="Times New Roman"/>
      <charset val="204"/>
    </font>
    <font>
      <u/>
      <sz val="14"/>
      <color rgb="FFFF0000"/>
      <name val="Times New Roman"/>
      <charset val="204"/>
    </font>
    <font>
      <sz val="12"/>
      <name val="Arial"/>
      <charset val="204"/>
    </font>
    <font>
      <sz val="16"/>
      <name val="Times New Roman"/>
      <charset val="204"/>
    </font>
    <font>
      <sz val="14"/>
      <name val="Arial"/>
      <charset val="204"/>
    </font>
    <font>
      <sz val="11"/>
      <color indexed="8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/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5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7" borderId="18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8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</cellStyleXfs>
  <cellXfs count="95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8" fillId="4" borderId="0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right" vertical="top" wrapText="1"/>
    </xf>
    <xf numFmtId="180" fontId="10" fillId="4" borderId="4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181" fontId="5" fillId="4" borderId="5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181" fontId="11" fillId="4" borderId="5" xfId="0" applyNumberFormat="1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181" fontId="5" fillId="4" borderId="7" xfId="0" applyNumberFormat="1" applyFont="1" applyFill="1" applyBorder="1" applyAlignment="1">
      <alignment horizontal="right" vertical="top" wrapText="1"/>
    </xf>
    <xf numFmtId="181" fontId="12" fillId="4" borderId="2" xfId="0" applyNumberFormat="1" applyFont="1" applyFill="1" applyBorder="1" applyAlignment="1">
      <alignment horizontal="right" vertical="top" wrapText="1"/>
    </xf>
    <xf numFmtId="181" fontId="5" fillId="4" borderId="2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center" vertical="top"/>
    </xf>
    <xf numFmtId="0" fontId="5" fillId="0" borderId="2" xfId="1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/>
    </xf>
    <xf numFmtId="181" fontId="12" fillId="4" borderId="5" xfId="0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181" fontId="14" fillId="4" borderId="5" xfId="0" applyNumberFormat="1" applyFont="1" applyFill="1" applyBorder="1" applyAlignment="1">
      <alignment horizontal="right"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181" fontId="12" fillId="4" borderId="4" xfId="0" applyNumberFormat="1" applyFont="1" applyFill="1" applyBorder="1" applyAlignment="1">
      <alignment horizontal="right" vertical="top" wrapText="1"/>
    </xf>
    <xf numFmtId="0" fontId="5" fillId="0" borderId="5" xfId="1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181" fontId="14" fillId="4" borderId="5" xfId="0" applyNumberFormat="1" applyFont="1" applyFill="1" applyBorder="1" applyAlignment="1">
      <alignment horizontal="right" vertical="top" wrapText="1"/>
    </xf>
    <xf numFmtId="0" fontId="9" fillId="0" borderId="0" xfId="0" applyFont="1" applyFill="1" applyBorder="1" applyAlignment="1">
      <alignment vertical="top" wrapText="1"/>
    </xf>
    <xf numFmtId="0" fontId="10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 wrapText="1"/>
    </xf>
    <xf numFmtId="181" fontId="1" fillId="0" borderId="0" xfId="0" applyNumberFormat="1" applyFont="1" applyFill="1" applyBorder="1" applyAlignment="1">
      <alignment vertical="top" wrapText="1"/>
    </xf>
    <xf numFmtId="181" fontId="11" fillId="4" borderId="10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vertical="top" wrapText="1"/>
    </xf>
    <xf numFmtId="181" fontId="1" fillId="0" borderId="0" xfId="0" applyNumberFormat="1" applyFont="1" applyFill="1" applyBorder="1" applyAlignment="1">
      <alignment horizontal="right" vertical="top" wrapText="1"/>
    </xf>
    <xf numFmtId="181" fontId="5" fillId="0" borderId="2" xfId="0" applyNumberFormat="1" applyFont="1" applyFill="1" applyBorder="1" applyAlignment="1">
      <alignment horizontal="right" vertical="top" wrapText="1"/>
    </xf>
    <xf numFmtId="181" fontId="1" fillId="0" borderId="0" xfId="0" applyNumberFormat="1" applyFont="1" applyFill="1" applyBorder="1" applyAlignment="1">
      <alignment horizontal="left" vertical="top" wrapText="1"/>
    </xf>
    <xf numFmtId="181" fontId="14" fillId="4" borderId="10" xfId="0" applyNumberFormat="1" applyFont="1" applyFill="1" applyBorder="1" applyAlignment="1">
      <alignment horizontal="right" wrapText="1"/>
    </xf>
    <xf numFmtId="181" fontId="12" fillId="4" borderId="11" xfId="0" applyNumberFormat="1" applyFont="1" applyFill="1" applyBorder="1" applyAlignment="1">
      <alignment horizontal="right" vertical="top" wrapText="1"/>
    </xf>
    <xf numFmtId="181" fontId="14" fillId="4" borderId="10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181" fontId="11" fillId="4" borderId="6" xfId="0" applyNumberFormat="1" applyFont="1" applyFill="1" applyBorder="1" applyAlignment="1">
      <alignment horizontal="right" wrapText="1"/>
    </xf>
    <xf numFmtId="0" fontId="13" fillId="0" borderId="5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vertical="top" wrapText="1"/>
    </xf>
    <xf numFmtId="49" fontId="5" fillId="4" borderId="2" xfId="0" applyNumberFormat="1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top" wrapText="1"/>
    </xf>
    <xf numFmtId="0" fontId="16" fillId="4" borderId="0" xfId="0" applyFont="1" applyFill="1" applyBorder="1" applyAlignment="1">
      <alignment horizontal="justify" vertical="top" wrapText="1"/>
    </xf>
    <xf numFmtId="0" fontId="17" fillId="0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vertical="top" wrapText="1"/>
    </xf>
    <xf numFmtId="181" fontId="1" fillId="2" borderId="0" xfId="0" applyNumberFormat="1" applyFont="1" applyFill="1" applyBorder="1" applyAlignment="1">
      <alignment horizontal="left" vertical="top" wrapText="1"/>
    </xf>
    <xf numFmtId="181" fontId="1" fillId="2" borderId="0" xfId="0" applyNumberFormat="1" applyFont="1" applyFill="1" applyBorder="1" applyAlignment="1">
      <alignment horizontal="right" vertical="top" wrapText="1"/>
    </xf>
    <xf numFmtId="181" fontId="5" fillId="0" borderId="7" xfId="0" applyNumberFormat="1" applyFont="1" applyFill="1" applyBorder="1" applyAlignment="1">
      <alignment horizontal="right" vertical="top" wrapText="1"/>
    </xf>
    <xf numFmtId="181" fontId="1" fillId="3" borderId="0" xfId="0" applyNumberFormat="1" applyFont="1" applyFill="1" applyBorder="1" applyAlignment="1">
      <alignment horizontal="left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CCECFF"/>
      <color rgb="00ECE6FE"/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3"/>
  <sheetViews>
    <sheetView tabSelected="1" view="pageBreakPreview" zoomScale="80" zoomScalePageLayoutView="60" zoomScaleNormal="70" workbookViewId="0">
      <selection activeCell="H11" sqref="H11"/>
    </sheetView>
  </sheetViews>
  <sheetFormatPr defaultColWidth="9.14285714285714" defaultRowHeight="45.75" customHeight="1"/>
  <cols>
    <col min="1" max="1" width="20.4285714285714" style="12" customWidth="1"/>
    <col min="2" max="2" width="26.5714285714286" style="13" customWidth="1"/>
    <col min="3" max="3" width="35.5714285714286" style="14" customWidth="1"/>
    <col min="4" max="4" width="7.28571428571429" style="15" customWidth="1"/>
    <col min="5" max="5" width="8.42857142857143" style="15" customWidth="1"/>
    <col min="6" max="6" width="8.71428571428571" style="15" customWidth="1"/>
    <col min="7" max="7" width="6.71428571428571" style="15" customWidth="1"/>
    <col min="8" max="10" width="27.4285714285714" style="16" customWidth="1"/>
    <col min="11" max="11" width="13.5714285714286" style="17" hidden="1" customWidth="1"/>
    <col min="12" max="12" width="15.2857142857143" style="17" hidden="1" customWidth="1"/>
    <col min="13" max="13" width="55" style="17" hidden="1" customWidth="1"/>
    <col min="14" max="14" width="17.4285714285714" style="17" customWidth="1"/>
    <col min="15" max="15" width="28.1428571428571" style="17" customWidth="1"/>
    <col min="16" max="16" width="17.4285714285714" style="17" customWidth="1"/>
    <col min="17" max="17" width="20.2857142857143" style="17" customWidth="1"/>
    <col min="18" max="16384" width="9.14285714285714" style="17"/>
  </cols>
  <sheetData>
    <row r="1" ht="12" customHeight="1" spans="1:10">
      <c r="A1" s="18"/>
      <c r="B1" s="19"/>
      <c r="C1" s="19"/>
      <c r="D1" s="20"/>
      <c r="E1" s="20"/>
      <c r="F1" s="20"/>
      <c r="G1" s="20"/>
      <c r="H1" s="21"/>
      <c r="I1" s="21"/>
      <c r="J1" s="21"/>
    </row>
    <row r="2" ht="57.75" customHeight="1" spans="1:1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60"/>
      <c r="L2" s="60"/>
    </row>
    <row r="3" customHeight="1" spans="1:10">
      <c r="A3" s="23" t="s">
        <v>1</v>
      </c>
      <c r="B3" s="23" t="s">
        <v>2</v>
      </c>
      <c r="C3" s="23" t="s">
        <v>3</v>
      </c>
      <c r="D3" s="24" t="s">
        <v>4</v>
      </c>
      <c r="E3" s="24"/>
      <c r="F3" s="24"/>
      <c r="G3" s="24"/>
      <c r="H3" s="25" t="s">
        <v>5</v>
      </c>
      <c r="I3" s="61"/>
      <c r="J3" s="62"/>
    </row>
    <row r="4" ht="88.5" customHeight="1" spans="1:10">
      <c r="A4" s="23"/>
      <c r="B4" s="23"/>
      <c r="C4" s="23"/>
      <c r="D4" s="26" t="s">
        <v>6</v>
      </c>
      <c r="E4" s="24" t="s">
        <v>7</v>
      </c>
      <c r="F4" s="24" t="s">
        <v>8</v>
      </c>
      <c r="G4" s="24" t="s">
        <v>9</v>
      </c>
      <c r="H4" s="27" t="s">
        <v>10</v>
      </c>
      <c r="I4" s="27" t="s">
        <v>11</v>
      </c>
      <c r="J4" s="27" t="s">
        <v>12</v>
      </c>
    </row>
    <row r="5" ht="38.25" customHeight="1" spans="1:17">
      <c r="A5" s="28" t="s">
        <v>13</v>
      </c>
      <c r="B5" s="28" t="s">
        <v>14</v>
      </c>
      <c r="C5" s="28" t="s">
        <v>15</v>
      </c>
      <c r="D5" s="29" t="s">
        <v>16</v>
      </c>
      <c r="E5" s="30" t="s">
        <v>17</v>
      </c>
      <c r="F5" s="29" t="s">
        <v>16</v>
      </c>
      <c r="G5" s="29" t="s">
        <v>16</v>
      </c>
      <c r="H5" s="31">
        <f>H9+H10+H11+H12+H13+H14+H15</f>
        <v>73714.282</v>
      </c>
      <c r="I5" s="31">
        <f>I9+I10+I11+I12+I13+I14+I15</f>
        <v>72395.482</v>
      </c>
      <c r="J5" s="31">
        <f>J9+J10+J11+J12+J13+J14+J15</f>
        <v>72180.773</v>
      </c>
      <c r="K5" s="63" t="e">
        <f>K9+#REF!+K10+K11+K13+#REF!+K15</f>
        <v>#REF!</v>
      </c>
      <c r="L5" s="63" t="e">
        <f>L9+#REF!+L10+L11+L13+#REF!+L15</f>
        <v>#REF!</v>
      </c>
      <c r="M5" s="63" t="e">
        <f>M9+#REF!+M10+M11+M13+#REF!+M15</f>
        <v>#REF!</v>
      </c>
      <c r="N5" s="63"/>
      <c r="O5" s="63"/>
      <c r="P5" s="63"/>
      <c r="Q5" s="63"/>
    </row>
    <row r="6" ht="18" customHeight="1" spans="1:10">
      <c r="A6" s="28"/>
      <c r="B6" s="28"/>
      <c r="C6" s="28" t="s">
        <v>18</v>
      </c>
      <c r="D6" s="32" t="s">
        <v>16</v>
      </c>
      <c r="E6" s="33" t="s">
        <v>17</v>
      </c>
      <c r="F6" s="32" t="s">
        <v>16</v>
      </c>
      <c r="G6" s="34" t="s">
        <v>16</v>
      </c>
      <c r="H6" s="35">
        <v>32584.38</v>
      </c>
      <c r="I6" s="64">
        <f>I5</f>
        <v>72395.482</v>
      </c>
      <c r="J6" s="64">
        <f>J5</f>
        <v>72180.773</v>
      </c>
    </row>
    <row r="7" ht="20.25" customHeight="1" spans="1:15">
      <c r="A7" s="28"/>
      <c r="B7" s="28"/>
      <c r="C7" s="28"/>
      <c r="D7" s="36"/>
      <c r="E7" s="37"/>
      <c r="F7" s="36"/>
      <c r="G7" s="38"/>
      <c r="H7" s="39">
        <f>H85+H89+H94</f>
        <v>57526.2</v>
      </c>
      <c r="I7" s="39">
        <f>I85+I89+I94</f>
        <v>56207.4</v>
      </c>
      <c r="J7" s="39">
        <f>J85+J89+J94</f>
        <v>56207.38194</v>
      </c>
      <c r="K7" s="65"/>
      <c r="N7" s="63"/>
      <c r="O7" s="63"/>
    </row>
    <row r="8" ht="76.5" hidden="1" customHeight="1" spans="1:10">
      <c r="A8" s="28"/>
      <c r="B8" s="28"/>
      <c r="C8" s="28" t="s">
        <v>19</v>
      </c>
      <c r="D8" s="29">
        <v>805</v>
      </c>
      <c r="E8" s="30" t="s">
        <v>17</v>
      </c>
      <c r="F8" s="29" t="s">
        <v>16</v>
      </c>
      <c r="G8" s="29" t="s">
        <v>16</v>
      </c>
      <c r="H8" s="40" t="s">
        <v>20</v>
      </c>
      <c r="I8" s="40" t="s">
        <v>20</v>
      </c>
      <c r="J8" s="40" t="s">
        <v>20</v>
      </c>
    </row>
    <row r="9" s="1" customFormat="1" ht="77.25" customHeight="1" spans="1:13">
      <c r="A9" s="28"/>
      <c r="B9" s="28"/>
      <c r="C9" s="28" t="s">
        <v>21</v>
      </c>
      <c r="D9" s="29">
        <v>805</v>
      </c>
      <c r="E9" s="30" t="s">
        <v>17</v>
      </c>
      <c r="F9" s="29" t="s">
        <v>16</v>
      </c>
      <c r="G9" s="29" t="s">
        <v>16</v>
      </c>
      <c r="H9" s="41">
        <f>H90+H95</f>
        <v>20529.008</v>
      </c>
      <c r="I9" s="41">
        <v>20529.008</v>
      </c>
      <c r="J9" s="41">
        <v>20529.008</v>
      </c>
      <c r="K9" s="66" t="e">
        <f>K19+K44+#REF!+#REF!</f>
        <v>#REF!</v>
      </c>
      <c r="L9" s="66" t="e">
        <f>L19+L44+#REF!+#REF!</f>
        <v>#REF!</v>
      </c>
      <c r="M9" s="66" t="e">
        <f>M19+M44+#REF!+#REF!</f>
        <v>#REF!</v>
      </c>
    </row>
    <row r="10" s="2" customFormat="1" ht="58.5" customHeight="1" spans="1:13">
      <c r="A10" s="28"/>
      <c r="B10" s="28"/>
      <c r="C10" s="28" t="s">
        <v>22</v>
      </c>
      <c r="D10" s="29">
        <v>803</v>
      </c>
      <c r="E10" s="30" t="s">
        <v>17</v>
      </c>
      <c r="F10" s="29" t="s">
        <v>16</v>
      </c>
      <c r="G10" s="29" t="s">
        <v>16</v>
      </c>
      <c r="H10" s="41">
        <f>H96</f>
        <v>5103</v>
      </c>
      <c r="I10" s="41">
        <v>3961.18802</v>
      </c>
      <c r="J10" s="67">
        <v>3775.291</v>
      </c>
      <c r="K10" s="63" t="e">
        <f>K86</f>
        <v>#REF!</v>
      </c>
      <c r="L10" s="63" t="e">
        <f>L86</f>
        <v>#REF!</v>
      </c>
      <c r="M10" s="63" t="e">
        <f>M86</f>
        <v>#REF!</v>
      </c>
    </row>
    <row r="11" s="1" customFormat="1" ht="60" customHeight="1" spans="1:13">
      <c r="A11" s="28"/>
      <c r="B11" s="28"/>
      <c r="C11" s="28" t="s">
        <v>23</v>
      </c>
      <c r="D11" s="29">
        <v>806</v>
      </c>
      <c r="E11" s="29" t="s">
        <v>17</v>
      </c>
      <c r="F11" s="29" t="s">
        <v>16</v>
      </c>
      <c r="G11" s="29" t="s">
        <v>16</v>
      </c>
      <c r="H11" s="41">
        <f>H97</f>
        <v>50</v>
      </c>
      <c r="I11" s="41">
        <v>50</v>
      </c>
      <c r="J11" s="67">
        <v>50</v>
      </c>
      <c r="K11" s="66" t="e">
        <f>#REF!</f>
        <v>#REF!</v>
      </c>
      <c r="L11" s="66" t="e">
        <f>#REF!</f>
        <v>#REF!</v>
      </c>
      <c r="M11" s="66" t="e">
        <f>#REF!</f>
        <v>#REF!</v>
      </c>
    </row>
    <row r="12" s="1" customFormat="1" ht="60" customHeight="1" spans="1:13">
      <c r="A12" s="28"/>
      <c r="B12" s="28"/>
      <c r="C12" s="28" t="s">
        <v>24</v>
      </c>
      <c r="D12" s="29">
        <v>808</v>
      </c>
      <c r="E12" s="30" t="s">
        <v>17</v>
      </c>
      <c r="F12" s="29" t="s">
        <v>16</v>
      </c>
      <c r="G12" s="29" t="s">
        <v>16</v>
      </c>
      <c r="H12" s="41">
        <f>H86</f>
        <v>42709.274</v>
      </c>
      <c r="I12" s="41">
        <v>42709.274</v>
      </c>
      <c r="J12" s="67">
        <v>42709.274</v>
      </c>
      <c r="K12" s="66"/>
      <c r="L12" s="66"/>
      <c r="M12" s="66"/>
    </row>
    <row r="13" s="3" customFormat="1" ht="77.25" customHeight="1" spans="1:13">
      <c r="A13" s="28"/>
      <c r="B13" s="28"/>
      <c r="C13" s="28" t="s">
        <v>25</v>
      </c>
      <c r="D13" s="29">
        <v>809</v>
      </c>
      <c r="E13" s="29" t="s">
        <v>17</v>
      </c>
      <c r="F13" s="29" t="s">
        <v>16</v>
      </c>
      <c r="G13" s="29" t="s">
        <v>16</v>
      </c>
      <c r="H13" s="41">
        <f>H98</f>
        <v>5153</v>
      </c>
      <c r="I13" s="41">
        <v>4976.01198</v>
      </c>
      <c r="J13" s="67">
        <v>4947.2</v>
      </c>
      <c r="K13" s="66" t="e">
        <f>K48+#REF!</f>
        <v>#REF!</v>
      </c>
      <c r="L13" s="66" t="e">
        <f>L48+#REF!</f>
        <v>#REF!</v>
      </c>
      <c r="M13" s="66" t="e">
        <f>M48+#REF!</f>
        <v>#REF!</v>
      </c>
    </row>
    <row r="14" ht="76.5" customHeight="1" spans="1:13">
      <c r="A14" s="28"/>
      <c r="B14" s="28"/>
      <c r="C14" s="28" t="s">
        <v>26</v>
      </c>
      <c r="D14" s="29">
        <v>811</v>
      </c>
      <c r="E14" s="30" t="s">
        <v>17</v>
      </c>
      <c r="F14" s="29" t="s">
        <v>16</v>
      </c>
      <c r="G14" s="29" t="s">
        <v>16</v>
      </c>
      <c r="H14" s="41">
        <f>H91</f>
        <v>90</v>
      </c>
      <c r="I14" s="41">
        <v>90</v>
      </c>
      <c r="J14" s="67">
        <v>90</v>
      </c>
      <c r="K14" s="63"/>
      <c r="L14" s="63"/>
      <c r="M14" s="63"/>
    </row>
    <row r="15" s="3" customFormat="1" ht="60.75" customHeight="1" spans="1:13">
      <c r="A15" s="28"/>
      <c r="B15" s="28"/>
      <c r="C15" s="28" t="s">
        <v>27</v>
      </c>
      <c r="D15" s="29">
        <v>824</v>
      </c>
      <c r="E15" s="29" t="s">
        <v>17</v>
      </c>
      <c r="F15" s="29" t="s">
        <v>16</v>
      </c>
      <c r="G15" s="29" t="s">
        <v>16</v>
      </c>
      <c r="H15" s="41">
        <f>H99</f>
        <v>80</v>
      </c>
      <c r="I15" s="41">
        <v>80</v>
      </c>
      <c r="J15" s="67">
        <v>80</v>
      </c>
      <c r="K15" s="66" t="e">
        <f>K49+#REF!</f>
        <v>#REF!</v>
      </c>
      <c r="L15" s="66" t="e">
        <f>L49+#REF!</f>
        <v>#REF!</v>
      </c>
      <c r="M15" s="66" t="e">
        <f>M49+#REF!</f>
        <v>#REF!</v>
      </c>
    </row>
    <row r="16" s="4" customFormat="1" hidden="1" customHeight="1" spans="1:10">
      <c r="A16" s="28" t="s">
        <v>28</v>
      </c>
      <c r="B16" s="28" t="s">
        <v>29</v>
      </c>
      <c r="C16" s="28" t="s">
        <v>15</v>
      </c>
      <c r="D16" s="29" t="s">
        <v>16</v>
      </c>
      <c r="E16" s="30" t="s">
        <v>17</v>
      </c>
      <c r="F16" s="42">
        <v>1</v>
      </c>
      <c r="G16" s="29" t="s">
        <v>16</v>
      </c>
      <c r="H16" s="40">
        <v>20</v>
      </c>
      <c r="I16" s="40">
        <v>20</v>
      </c>
      <c r="J16" s="40">
        <v>20</v>
      </c>
    </row>
    <row r="17" s="4" customFormat="1" ht="25.5" hidden="1" customHeight="1" spans="1:10">
      <c r="A17" s="28"/>
      <c r="B17" s="28"/>
      <c r="C17" s="28" t="s">
        <v>30</v>
      </c>
      <c r="D17" s="29" t="s">
        <v>16</v>
      </c>
      <c r="E17" s="30" t="s">
        <v>17</v>
      </c>
      <c r="F17" s="42">
        <v>1</v>
      </c>
      <c r="G17" s="29" t="s">
        <v>16</v>
      </c>
      <c r="H17" s="40">
        <v>20</v>
      </c>
      <c r="I17" s="40">
        <v>20</v>
      </c>
      <c r="J17" s="40">
        <v>20</v>
      </c>
    </row>
    <row r="18" s="4" customFormat="1" ht="80.25" hidden="1" customHeight="1" spans="1:10">
      <c r="A18" s="28"/>
      <c r="B18" s="28"/>
      <c r="C18" s="28" t="s">
        <v>19</v>
      </c>
      <c r="D18" s="29">
        <v>805</v>
      </c>
      <c r="E18" s="30" t="s">
        <v>17</v>
      </c>
      <c r="F18" s="42">
        <v>1</v>
      </c>
      <c r="G18" s="29" t="s">
        <v>16</v>
      </c>
      <c r="H18" s="40" t="s">
        <v>20</v>
      </c>
      <c r="I18" s="40" t="s">
        <v>20</v>
      </c>
      <c r="J18" s="40" t="s">
        <v>20</v>
      </c>
    </row>
    <row r="19" s="4" customFormat="1" ht="127.5" hidden="1" customHeight="1" spans="1:13">
      <c r="A19" s="43"/>
      <c r="B19" s="28"/>
      <c r="C19" s="28" t="s">
        <v>31</v>
      </c>
      <c r="D19" s="29">
        <v>805</v>
      </c>
      <c r="E19" s="30" t="s">
        <v>17</v>
      </c>
      <c r="F19" s="42">
        <v>1</v>
      </c>
      <c r="G19" s="29" t="s">
        <v>16</v>
      </c>
      <c r="H19" s="40">
        <v>20</v>
      </c>
      <c r="I19" s="40">
        <v>20</v>
      </c>
      <c r="J19" s="40">
        <v>20</v>
      </c>
      <c r="K19" s="68">
        <f>H35</f>
        <v>20</v>
      </c>
      <c r="L19" s="68">
        <f>J35</f>
        <v>20</v>
      </c>
      <c r="M19" s="68" t="e">
        <f>#REF!</f>
        <v>#REF!</v>
      </c>
    </row>
    <row r="20" s="4" customFormat="1" ht="26.25" hidden="1" customHeight="1" spans="1:10">
      <c r="A20" s="28" t="s">
        <v>32</v>
      </c>
      <c r="B20" s="28" t="s">
        <v>33</v>
      </c>
      <c r="C20" s="28" t="s">
        <v>34</v>
      </c>
      <c r="D20" s="29" t="s">
        <v>16</v>
      </c>
      <c r="E20" s="44" t="s">
        <v>17</v>
      </c>
      <c r="F20" s="42">
        <v>1</v>
      </c>
      <c r="G20" s="44" t="s">
        <v>35</v>
      </c>
      <c r="H20" s="40">
        <v>0</v>
      </c>
      <c r="I20" s="40">
        <v>0</v>
      </c>
      <c r="J20" s="40">
        <v>0</v>
      </c>
    </row>
    <row r="21" s="4" customFormat="1" ht="25.5" hidden="1" customHeight="1" spans="1:10">
      <c r="A21" s="28"/>
      <c r="B21" s="28"/>
      <c r="C21" s="28" t="s">
        <v>30</v>
      </c>
      <c r="D21" s="29" t="s">
        <v>16</v>
      </c>
      <c r="E21" s="44" t="s">
        <v>17</v>
      </c>
      <c r="F21" s="42">
        <v>1</v>
      </c>
      <c r="G21" s="44" t="s">
        <v>35</v>
      </c>
      <c r="H21" s="40">
        <v>0</v>
      </c>
      <c r="I21" s="40">
        <v>0</v>
      </c>
      <c r="J21" s="40">
        <v>0</v>
      </c>
    </row>
    <row r="22" s="4" customFormat="1" ht="88.5" hidden="1" customHeight="1" spans="1:10">
      <c r="A22" s="28"/>
      <c r="B22" s="28"/>
      <c r="C22" s="28" t="s">
        <v>19</v>
      </c>
      <c r="D22" s="29">
        <v>805</v>
      </c>
      <c r="E22" s="44" t="s">
        <v>17</v>
      </c>
      <c r="F22" s="42">
        <v>1</v>
      </c>
      <c r="G22" s="44" t="s">
        <v>35</v>
      </c>
      <c r="H22" s="40" t="s">
        <v>20</v>
      </c>
      <c r="I22" s="40" t="s">
        <v>20</v>
      </c>
      <c r="J22" s="40" t="s">
        <v>20</v>
      </c>
    </row>
    <row r="23" s="4" customFormat="1" ht="74.1" hidden="1" customHeight="1" spans="1:10">
      <c r="A23" s="28"/>
      <c r="B23" s="28"/>
      <c r="C23" s="28" t="s">
        <v>31</v>
      </c>
      <c r="D23" s="29">
        <v>805</v>
      </c>
      <c r="E23" s="44" t="s">
        <v>17</v>
      </c>
      <c r="F23" s="42">
        <v>1</v>
      </c>
      <c r="G23" s="44" t="s">
        <v>35</v>
      </c>
      <c r="H23" s="40">
        <v>0</v>
      </c>
      <c r="I23" s="40">
        <v>0</v>
      </c>
      <c r="J23" s="40">
        <v>0</v>
      </c>
    </row>
    <row r="24" s="4" customFormat="1" ht="60" hidden="1" customHeight="1" spans="1:10">
      <c r="A24" s="28"/>
      <c r="B24" s="28"/>
      <c r="C24" s="28" t="s">
        <v>36</v>
      </c>
      <c r="D24" s="42">
        <v>803</v>
      </c>
      <c r="E24" s="44" t="s">
        <v>17</v>
      </c>
      <c r="F24" s="42">
        <v>1</v>
      </c>
      <c r="G24" s="44" t="s">
        <v>35</v>
      </c>
      <c r="H24" s="40">
        <v>0</v>
      </c>
      <c r="I24" s="40">
        <v>0</v>
      </c>
      <c r="J24" s="40">
        <v>0</v>
      </c>
    </row>
    <row r="25" s="4" customFormat="1" ht="53.45" hidden="1" customHeight="1" spans="1:10">
      <c r="A25" s="28"/>
      <c r="B25" s="28"/>
      <c r="C25" s="28" t="s">
        <v>37</v>
      </c>
      <c r="D25" s="42">
        <v>806</v>
      </c>
      <c r="E25" s="44" t="s">
        <v>17</v>
      </c>
      <c r="F25" s="42">
        <v>1</v>
      </c>
      <c r="G25" s="44" t="s">
        <v>35</v>
      </c>
      <c r="H25" s="40">
        <v>0</v>
      </c>
      <c r="I25" s="40">
        <v>0</v>
      </c>
      <c r="J25" s="40">
        <v>0</v>
      </c>
    </row>
    <row r="26" s="4" customFormat="1" ht="74.45" hidden="1" customHeight="1" spans="1:10">
      <c r="A26" s="28"/>
      <c r="B26" s="28"/>
      <c r="C26" s="28" t="s">
        <v>38</v>
      </c>
      <c r="D26" s="42">
        <v>809</v>
      </c>
      <c r="E26" s="44" t="s">
        <v>17</v>
      </c>
      <c r="F26" s="42">
        <v>1</v>
      </c>
      <c r="G26" s="44" t="s">
        <v>35</v>
      </c>
      <c r="H26" s="40">
        <v>0</v>
      </c>
      <c r="I26" s="40">
        <v>0</v>
      </c>
      <c r="J26" s="40">
        <v>0</v>
      </c>
    </row>
    <row r="27" s="4" customFormat="1" ht="63.75" hidden="1" customHeight="1" spans="1:10">
      <c r="A27" s="28"/>
      <c r="B27" s="28"/>
      <c r="C27" s="28" t="s">
        <v>39</v>
      </c>
      <c r="D27" s="29">
        <v>804</v>
      </c>
      <c r="E27" s="44" t="s">
        <v>17</v>
      </c>
      <c r="F27" s="42">
        <v>1</v>
      </c>
      <c r="G27" s="44" t="s">
        <v>35</v>
      </c>
      <c r="H27" s="40">
        <v>0</v>
      </c>
      <c r="I27" s="40">
        <v>0</v>
      </c>
      <c r="J27" s="40">
        <v>0</v>
      </c>
    </row>
    <row r="28" s="4" customFormat="1" ht="26.25" hidden="1" customHeight="1" spans="1:10">
      <c r="A28" s="28" t="s">
        <v>40</v>
      </c>
      <c r="B28" s="28" t="s">
        <v>41</v>
      </c>
      <c r="C28" s="28" t="s">
        <v>34</v>
      </c>
      <c r="D28" s="29" t="s">
        <v>16</v>
      </c>
      <c r="E28" s="44" t="s">
        <v>17</v>
      </c>
      <c r="F28" s="42">
        <v>1</v>
      </c>
      <c r="G28" s="44" t="s">
        <v>42</v>
      </c>
      <c r="H28" s="40">
        <v>0</v>
      </c>
      <c r="I28" s="40">
        <v>0</v>
      </c>
      <c r="J28" s="40">
        <v>0</v>
      </c>
    </row>
    <row r="29" s="4" customFormat="1" ht="22.5" hidden="1" customHeight="1" spans="1:10">
      <c r="A29" s="28"/>
      <c r="B29" s="28"/>
      <c r="C29" s="28" t="s">
        <v>30</v>
      </c>
      <c r="D29" s="29" t="s">
        <v>16</v>
      </c>
      <c r="E29" s="44" t="s">
        <v>17</v>
      </c>
      <c r="F29" s="42">
        <v>1</v>
      </c>
      <c r="G29" s="44" t="s">
        <v>42</v>
      </c>
      <c r="H29" s="40">
        <v>0</v>
      </c>
      <c r="I29" s="40">
        <v>0</v>
      </c>
      <c r="J29" s="40">
        <v>0</v>
      </c>
    </row>
    <row r="30" s="4" customFormat="1" ht="81.75" hidden="1" customHeight="1" spans="1:10">
      <c r="A30" s="28"/>
      <c r="B30" s="28"/>
      <c r="C30" s="28" t="s">
        <v>19</v>
      </c>
      <c r="D30" s="45">
        <v>805</v>
      </c>
      <c r="E30" s="44" t="s">
        <v>17</v>
      </c>
      <c r="F30" s="42">
        <v>1</v>
      </c>
      <c r="G30" s="44" t="s">
        <v>42</v>
      </c>
      <c r="H30" s="40" t="s">
        <v>20</v>
      </c>
      <c r="I30" s="40" t="s">
        <v>20</v>
      </c>
      <c r="J30" s="40" t="s">
        <v>20</v>
      </c>
    </row>
    <row r="31" s="4" customFormat="1" ht="127.5" hidden="1" customHeight="1" spans="1:10">
      <c r="A31" s="28"/>
      <c r="B31" s="28"/>
      <c r="C31" s="28" t="s">
        <v>31</v>
      </c>
      <c r="D31" s="45">
        <v>805</v>
      </c>
      <c r="E31" s="44" t="s">
        <v>17</v>
      </c>
      <c r="F31" s="42">
        <v>1</v>
      </c>
      <c r="G31" s="44" t="s">
        <v>42</v>
      </c>
      <c r="H31" s="40">
        <v>0</v>
      </c>
      <c r="I31" s="40">
        <v>0</v>
      </c>
      <c r="J31" s="40">
        <v>0</v>
      </c>
    </row>
    <row r="32" s="4" customFormat="1" hidden="1" customHeight="1" spans="1:10">
      <c r="A32" s="28" t="s">
        <v>43</v>
      </c>
      <c r="B32" s="28" t="s">
        <v>44</v>
      </c>
      <c r="C32" s="28" t="s">
        <v>15</v>
      </c>
      <c r="D32" s="29" t="s">
        <v>16</v>
      </c>
      <c r="E32" s="44" t="s">
        <v>17</v>
      </c>
      <c r="F32" s="42">
        <v>1</v>
      </c>
      <c r="G32" s="44" t="s">
        <v>45</v>
      </c>
      <c r="H32" s="40">
        <v>20</v>
      </c>
      <c r="I32" s="40">
        <v>20</v>
      </c>
      <c r="J32" s="40">
        <v>20</v>
      </c>
    </row>
    <row r="33" s="4" customFormat="1" ht="27.75" hidden="1" customHeight="1" spans="1:10">
      <c r="A33" s="28"/>
      <c r="B33" s="28"/>
      <c r="C33" s="28" t="s">
        <v>30</v>
      </c>
      <c r="D33" s="29" t="s">
        <v>16</v>
      </c>
      <c r="E33" s="44" t="s">
        <v>17</v>
      </c>
      <c r="F33" s="42">
        <v>1</v>
      </c>
      <c r="G33" s="44" t="s">
        <v>45</v>
      </c>
      <c r="H33" s="40">
        <v>20</v>
      </c>
      <c r="I33" s="40">
        <v>20</v>
      </c>
      <c r="J33" s="40">
        <v>20</v>
      </c>
    </row>
    <row r="34" s="4" customFormat="1" ht="78" hidden="1" customHeight="1" spans="1:10">
      <c r="A34" s="28"/>
      <c r="B34" s="28"/>
      <c r="C34" s="28" t="s">
        <v>19</v>
      </c>
      <c r="D34" s="29">
        <v>805</v>
      </c>
      <c r="E34" s="44" t="s">
        <v>17</v>
      </c>
      <c r="F34" s="42">
        <v>1</v>
      </c>
      <c r="G34" s="44" t="s">
        <v>45</v>
      </c>
      <c r="H34" s="40" t="s">
        <v>20</v>
      </c>
      <c r="I34" s="40" t="s">
        <v>20</v>
      </c>
      <c r="J34" s="40" t="s">
        <v>20</v>
      </c>
    </row>
    <row r="35" s="4" customFormat="1" ht="246.75" hidden="1" customHeight="1" spans="1:10">
      <c r="A35" s="28"/>
      <c r="B35" s="28"/>
      <c r="C35" s="28" t="s">
        <v>31</v>
      </c>
      <c r="D35" s="29">
        <v>805</v>
      </c>
      <c r="E35" s="44" t="s">
        <v>17</v>
      </c>
      <c r="F35" s="42">
        <v>1</v>
      </c>
      <c r="G35" s="44" t="s">
        <v>45</v>
      </c>
      <c r="H35" s="40">
        <v>20</v>
      </c>
      <c r="I35" s="40">
        <v>20</v>
      </c>
      <c r="J35" s="40">
        <v>20</v>
      </c>
    </row>
    <row r="36" s="4" customFormat="1" ht="30.75" hidden="1" customHeight="1" spans="1:10">
      <c r="A36" s="28" t="s">
        <v>46</v>
      </c>
      <c r="B36" s="28" t="s">
        <v>47</v>
      </c>
      <c r="C36" s="28" t="s">
        <v>34</v>
      </c>
      <c r="D36" s="45" t="s">
        <v>16</v>
      </c>
      <c r="E36" s="44" t="s">
        <v>17</v>
      </c>
      <c r="F36" s="42">
        <v>1</v>
      </c>
      <c r="G36" s="44" t="s">
        <v>17</v>
      </c>
      <c r="H36" s="40">
        <v>0</v>
      </c>
      <c r="I36" s="40">
        <v>0</v>
      </c>
      <c r="J36" s="40">
        <v>0</v>
      </c>
    </row>
    <row r="37" s="4" customFormat="1" ht="27.75" hidden="1" customHeight="1" spans="1:10">
      <c r="A37" s="28"/>
      <c r="B37" s="28"/>
      <c r="C37" s="28" t="s">
        <v>30</v>
      </c>
      <c r="D37" s="45" t="s">
        <v>16</v>
      </c>
      <c r="E37" s="44" t="s">
        <v>17</v>
      </c>
      <c r="F37" s="42">
        <v>1</v>
      </c>
      <c r="G37" s="44" t="s">
        <v>17</v>
      </c>
      <c r="H37" s="40">
        <v>0</v>
      </c>
      <c r="I37" s="40">
        <v>0</v>
      </c>
      <c r="J37" s="40">
        <v>0</v>
      </c>
    </row>
    <row r="38" s="4" customFormat="1" ht="81.75" hidden="1" customHeight="1" spans="1:10">
      <c r="A38" s="28"/>
      <c r="B38" s="28"/>
      <c r="C38" s="28" t="s">
        <v>19</v>
      </c>
      <c r="D38" s="45">
        <v>805</v>
      </c>
      <c r="E38" s="44" t="s">
        <v>17</v>
      </c>
      <c r="F38" s="42">
        <v>1</v>
      </c>
      <c r="G38" s="44" t="s">
        <v>17</v>
      </c>
      <c r="H38" s="40" t="s">
        <v>20</v>
      </c>
      <c r="I38" s="40" t="s">
        <v>20</v>
      </c>
      <c r="J38" s="40" t="s">
        <v>20</v>
      </c>
    </row>
    <row r="39" s="4" customFormat="1" ht="109.5" hidden="1" customHeight="1" spans="1:10">
      <c r="A39" s="28"/>
      <c r="B39" s="28"/>
      <c r="C39" s="28" t="s">
        <v>31</v>
      </c>
      <c r="D39" s="45">
        <v>805</v>
      </c>
      <c r="E39" s="44" t="s">
        <v>17</v>
      </c>
      <c r="F39" s="42">
        <v>1</v>
      </c>
      <c r="G39" s="44" t="s">
        <v>17</v>
      </c>
      <c r="H39" s="40">
        <v>0</v>
      </c>
      <c r="I39" s="40">
        <v>0</v>
      </c>
      <c r="J39" s="40">
        <v>0</v>
      </c>
    </row>
    <row r="40" s="5" customFormat="1" hidden="1" customHeight="1" spans="1:10">
      <c r="A40" s="28" t="s">
        <v>48</v>
      </c>
      <c r="B40" s="28" t="s">
        <v>49</v>
      </c>
      <c r="C40" s="28" t="s">
        <v>15</v>
      </c>
      <c r="D40" s="32" t="s">
        <v>16</v>
      </c>
      <c r="E40" s="46" t="s">
        <v>17</v>
      </c>
      <c r="F40" s="32">
        <v>2</v>
      </c>
      <c r="G40" s="32" t="s">
        <v>16</v>
      </c>
      <c r="H40" s="47">
        <v>6661.468</v>
      </c>
      <c r="I40" s="47">
        <f>I44+I45+I46+I47+I48+I49</f>
        <v>5911.895</v>
      </c>
      <c r="J40" s="47">
        <f>J44+J45+J46+J47+J48+J49</f>
        <v>5911.89417</v>
      </c>
    </row>
    <row r="41" s="5" customFormat="1" hidden="1" customHeight="1" spans="1:10">
      <c r="A41" s="28"/>
      <c r="B41" s="28"/>
      <c r="C41" s="48" t="s">
        <v>50</v>
      </c>
      <c r="D41" s="49" t="s">
        <v>16</v>
      </c>
      <c r="E41" s="49" t="s">
        <v>17</v>
      </c>
      <c r="F41" s="49">
        <v>2</v>
      </c>
      <c r="G41" s="50" t="s">
        <v>16</v>
      </c>
      <c r="H41" s="51">
        <v>6661.468</v>
      </c>
      <c r="I41" s="51">
        <v>5911.895</v>
      </c>
      <c r="J41" s="69">
        <v>5911.894</v>
      </c>
    </row>
    <row r="42" s="5" customFormat="1" hidden="1" customHeight="1" spans="1:10">
      <c r="A42" s="28"/>
      <c r="B42" s="28"/>
      <c r="C42" s="48"/>
      <c r="D42" s="52"/>
      <c r="E42" s="52"/>
      <c r="F42" s="52"/>
      <c r="G42" s="53"/>
      <c r="H42" s="54">
        <v>0</v>
      </c>
      <c r="I42" s="54">
        <v>0</v>
      </c>
      <c r="J42" s="70">
        <v>0</v>
      </c>
    </row>
    <row r="43" s="5" customFormat="1" ht="62.1" hidden="1" customHeight="1" spans="1:10">
      <c r="A43" s="28"/>
      <c r="B43" s="28"/>
      <c r="C43" s="28" t="s">
        <v>19</v>
      </c>
      <c r="D43" s="29">
        <v>805</v>
      </c>
      <c r="E43" s="29" t="s">
        <v>17</v>
      </c>
      <c r="F43" s="29">
        <v>2</v>
      </c>
      <c r="G43" s="29" t="s">
        <v>16</v>
      </c>
      <c r="H43" s="40" t="s">
        <v>20</v>
      </c>
      <c r="I43" s="40" t="s">
        <v>20</v>
      </c>
      <c r="J43" s="40" t="s">
        <v>20</v>
      </c>
    </row>
    <row r="44" s="5" customFormat="1" ht="78" hidden="1" customHeight="1" spans="1:13">
      <c r="A44" s="28"/>
      <c r="B44" s="28"/>
      <c r="C44" s="28" t="s">
        <v>31</v>
      </c>
      <c r="D44" s="29">
        <v>805</v>
      </c>
      <c r="E44" s="29" t="s">
        <v>17</v>
      </c>
      <c r="F44" s="29">
        <v>2</v>
      </c>
      <c r="G44" s="29" t="s">
        <v>16</v>
      </c>
      <c r="H44" s="40">
        <v>4900</v>
      </c>
      <c r="I44" s="40">
        <v>4474.695</v>
      </c>
      <c r="J44" s="40">
        <v>4474.69417</v>
      </c>
      <c r="K44" s="66">
        <f>H54+H64+H74</f>
        <v>4900</v>
      </c>
      <c r="L44" s="66">
        <f>J54+J64+J74</f>
        <v>4474.695</v>
      </c>
      <c r="M44" s="66" t="e">
        <f>#REF!+#REF!+#REF!</f>
        <v>#REF!</v>
      </c>
    </row>
    <row r="45" s="3" customFormat="1" ht="60" hidden="1" customHeight="1" spans="1:13">
      <c r="A45" s="28"/>
      <c r="B45" s="28"/>
      <c r="C45" s="28" t="s">
        <v>39</v>
      </c>
      <c r="D45" s="29">
        <v>804</v>
      </c>
      <c r="E45" s="29" t="s">
        <v>17</v>
      </c>
      <c r="F45" s="29">
        <v>2</v>
      </c>
      <c r="G45" s="29" t="s">
        <v>16</v>
      </c>
      <c r="H45" s="40">
        <v>445.679</v>
      </c>
      <c r="I45" s="40">
        <v>437.2</v>
      </c>
      <c r="J45" s="40">
        <v>437.2</v>
      </c>
      <c r="K45" s="66">
        <f>H56</f>
        <v>445.679</v>
      </c>
      <c r="L45" s="66">
        <f>J56</f>
        <v>437.2</v>
      </c>
      <c r="M45" s="66" t="e">
        <f>#REF!</f>
        <v>#REF!</v>
      </c>
    </row>
    <row r="46" s="3" customFormat="1" ht="59.25" hidden="1" customHeight="1" spans="1:10">
      <c r="A46" s="28"/>
      <c r="B46" s="28"/>
      <c r="C46" s="28" t="s">
        <v>36</v>
      </c>
      <c r="D46" s="29">
        <v>803</v>
      </c>
      <c r="E46" s="44" t="s">
        <v>17</v>
      </c>
      <c r="F46" s="29">
        <v>2</v>
      </c>
      <c r="G46" s="29" t="s">
        <v>16</v>
      </c>
      <c r="H46" s="40">
        <v>0</v>
      </c>
      <c r="I46" s="40">
        <v>0</v>
      </c>
      <c r="J46" s="40">
        <v>0</v>
      </c>
    </row>
    <row r="47" s="5" customFormat="1" ht="63.75" hidden="1" customHeight="1" spans="1:10">
      <c r="A47" s="28"/>
      <c r="B47" s="28"/>
      <c r="C47" s="28" t="s">
        <v>37</v>
      </c>
      <c r="D47" s="29">
        <v>806</v>
      </c>
      <c r="E47" s="29" t="s">
        <v>17</v>
      </c>
      <c r="F47" s="29">
        <v>2</v>
      </c>
      <c r="G47" s="29" t="s">
        <v>16</v>
      </c>
      <c r="H47" s="40">
        <v>0</v>
      </c>
      <c r="I47" s="40">
        <v>0</v>
      </c>
      <c r="J47" s="40">
        <v>0</v>
      </c>
    </row>
    <row r="48" s="5" customFormat="1" ht="88.5" hidden="1" customHeight="1" spans="1:13">
      <c r="A48" s="28"/>
      <c r="B48" s="28"/>
      <c r="C48" s="28" t="s">
        <v>38</v>
      </c>
      <c r="D48" s="29">
        <v>809</v>
      </c>
      <c r="E48" s="29" t="s">
        <v>17</v>
      </c>
      <c r="F48" s="29">
        <v>2</v>
      </c>
      <c r="G48" s="29" t="s">
        <v>16</v>
      </c>
      <c r="H48" s="40">
        <v>1000</v>
      </c>
      <c r="I48" s="40">
        <v>1000</v>
      </c>
      <c r="J48" s="40">
        <v>1000</v>
      </c>
      <c r="K48" s="66">
        <f>H58</f>
        <v>1000</v>
      </c>
      <c r="L48" s="66">
        <f>J58</f>
        <v>1000</v>
      </c>
      <c r="M48" s="66" t="e">
        <f>#REF!</f>
        <v>#REF!</v>
      </c>
    </row>
    <row r="49" s="5" customFormat="1" ht="66.75" hidden="1" customHeight="1" spans="1:13">
      <c r="A49" s="28"/>
      <c r="B49" s="28"/>
      <c r="C49" s="28" t="s">
        <v>27</v>
      </c>
      <c r="D49" s="29">
        <v>824</v>
      </c>
      <c r="E49" s="29" t="s">
        <v>17</v>
      </c>
      <c r="F49" s="29">
        <v>2</v>
      </c>
      <c r="G49" s="29" t="s">
        <v>16</v>
      </c>
      <c r="H49" s="40">
        <v>315.789</v>
      </c>
      <c r="I49" s="40">
        <v>0</v>
      </c>
      <c r="J49" s="40">
        <v>0</v>
      </c>
      <c r="K49" s="66">
        <f>H59</f>
        <v>315.789</v>
      </c>
      <c r="L49" s="66">
        <f>J59</f>
        <v>0</v>
      </c>
      <c r="M49" s="66" t="e">
        <f>#REF!</f>
        <v>#REF!</v>
      </c>
    </row>
    <row r="50" s="5" customFormat="1" hidden="1" customHeight="1" spans="1:10">
      <c r="A50" s="28" t="s">
        <v>32</v>
      </c>
      <c r="B50" s="28" t="s">
        <v>51</v>
      </c>
      <c r="C50" s="28" t="s">
        <v>52</v>
      </c>
      <c r="D50" s="45" t="s">
        <v>16</v>
      </c>
      <c r="E50" s="30" t="s">
        <v>17</v>
      </c>
      <c r="F50" s="29">
        <v>2</v>
      </c>
      <c r="G50" s="30" t="s">
        <v>35</v>
      </c>
      <c r="H50" s="47">
        <v>3261.468</v>
      </c>
      <c r="I50" s="47">
        <v>2733.2</v>
      </c>
      <c r="J50" s="47">
        <v>2733.2</v>
      </c>
    </row>
    <row r="51" s="5" customFormat="1" ht="26.25" hidden="1" customHeight="1" spans="1:10">
      <c r="A51" s="28"/>
      <c r="B51" s="28"/>
      <c r="C51" s="28" t="s">
        <v>50</v>
      </c>
      <c r="D51" s="55" t="s">
        <v>16</v>
      </c>
      <c r="E51" s="33" t="s">
        <v>17</v>
      </c>
      <c r="F51" s="32">
        <v>2</v>
      </c>
      <c r="G51" s="56" t="s">
        <v>35</v>
      </c>
      <c r="H51" s="51">
        <v>3261.468</v>
      </c>
      <c r="I51" s="51">
        <v>2733.2</v>
      </c>
      <c r="J51" s="69">
        <v>2733.2</v>
      </c>
    </row>
    <row r="52" s="5" customFormat="1" ht="32.25" hidden="1" customHeight="1" spans="1:10">
      <c r="A52" s="28"/>
      <c r="B52" s="28"/>
      <c r="C52" s="28"/>
      <c r="D52" s="57"/>
      <c r="E52" s="37"/>
      <c r="F52" s="36"/>
      <c r="G52" s="58"/>
      <c r="H52" s="54">
        <v>0</v>
      </c>
      <c r="I52" s="54">
        <v>0</v>
      </c>
      <c r="J52" s="70">
        <v>0</v>
      </c>
    </row>
    <row r="53" s="5" customFormat="1" ht="76.5" hidden="1" customHeight="1" spans="1:10">
      <c r="A53" s="28"/>
      <c r="B53" s="28"/>
      <c r="C53" s="28" t="s">
        <v>19</v>
      </c>
      <c r="D53" s="45">
        <v>805</v>
      </c>
      <c r="E53" s="30" t="s">
        <v>17</v>
      </c>
      <c r="F53" s="29">
        <v>2</v>
      </c>
      <c r="G53" s="30" t="s">
        <v>35</v>
      </c>
      <c r="H53" s="40" t="s">
        <v>20</v>
      </c>
      <c r="I53" s="40" t="s">
        <v>20</v>
      </c>
      <c r="J53" s="40" t="s">
        <v>20</v>
      </c>
    </row>
    <row r="54" s="5" customFormat="1" ht="76.5" hidden="1" customHeight="1" spans="1:10">
      <c r="A54" s="28"/>
      <c r="B54" s="28"/>
      <c r="C54" s="28" t="s">
        <v>31</v>
      </c>
      <c r="D54" s="45">
        <v>805</v>
      </c>
      <c r="E54" s="30" t="s">
        <v>17</v>
      </c>
      <c r="F54" s="29">
        <v>2</v>
      </c>
      <c r="G54" s="30" t="s">
        <v>35</v>
      </c>
      <c r="H54" s="40">
        <v>1500</v>
      </c>
      <c r="I54" s="40">
        <v>1296</v>
      </c>
      <c r="J54" s="40">
        <v>1296</v>
      </c>
    </row>
    <row r="55" s="3" customFormat="1" ht="57" hidden="1" customHeight="1" spans="1:10">
      <c r="A55" s="28"/>
      <c r="B55" s="28"/>
      <c r="C55" s="28" t="s">
        <v>37</v>
      </c>
      <c r="D55" s="29">
        <v>806</v>
      </c>
      <c r="E55" s="30" t="s">
        <v>17</v>
      </c>
      <c r="F55" s="29">
        <v>2</v>
      </c>
      <c r="G55" s="30" t="s">
        <v>35</v>
      </c>
      <c r="H55" s="40">
        <v>0</v>
      </c>
      <c r="I55" s="40">
        <v>0</v>
      </c>
      <c r="J55" s="40">
        <v>0</v>
      </c>
    </row>
    <row r="56" s="3" customFormat="1" ht="60.95" hidden="1" customHeight="1" spans="1:10">
      <c r="A56" s="28"/>
      <c r="B56" s="28"/>
      <c r="C56" s="28" t="s">
        <v>39</v>
      </c>
      <c r="D56" s="29">
        <v>804</v>
      </c>
      <c r="E56" s="30" t="s">
        <v>17</v>
      </c>
      <c r="F56" s="29">
        <v>2</v>
      </c>
      <c r="G56" s="30" t="s">
        <v>35</v>
      </c>
      <c r="H56" s="40">
        <v>445.679</v>
      </c>
      <c r="I56" s="40">
        <v>437.2</v>
      </c>
      <c r="J56" s="40">
        <v>437.2</v>
      </c>
    </row>
    <row r="57" s="4" customFormat="1" ht="60.95" hidden="1" customHeight="1" spans="1:10">
      <c r="A57" s="28"/>
      <c r="B57" s="28"/>
      <c r="C57" s="28" t="s">
        <v>36</v>
      </c>
      <c r="D57" s="45">
        <v>803</v>
      </c>
      <c r="E57" s="30" t="s">
        <v>17</v>
      </c>
      <c r="F57" s="29">
        <v>2</v>
      </c>
      <c r="G57" s="30" t="s">
        <v>35</v>
      </c>
      <c r="H57" s="40">
        <v>0</v>
      </c>
      <c r="I57" s="40">
        <v>0</v>
      </c>
      <c r="J57" s="40">
        <v>0</v>
      </c>
    </row>
    <row r="58" s="5" customFormat="1" ht="76.5" hidden="1" customHeight="1" spans="1:10">
      <c r="A58" s="28"/>
      <c r="B58" s="28"/>
      <c r="C58" s="28" t="s">
        <v>38</v>
      </c>
      <c r="D58" s="29">
        <v>809</v>
      </c>
      <c r="E58" s="30" t="s">
        <v>17</v>
      </c>
      <c r="F58" s="29">
        <v>2</v>
      </c>
      <c r="G58" s="30" t="s">
        <v>35</v>
      </c>
      <c r="H58" s="40">
        <v>1000</v>
      </c>
      <c r="I58" s="40">
        <v>1000</v>
      </c>
      <c r="J58" s="40">
        <v>1000</v>
      </c>
    </row>
    <row r="59" s="5" customFormat="1" ht="59.45" hidden="1" customHeight="1" spans="1:10">
      <c r="A59" s="28"/>
      <c r="B59" s="28"/>
      <c r="C59" s="28" t="s">
        <v>27</v>
      </c>
      <c r="D59" s="45">
        <v>824</v>
      </c>
      <c r="E59" s="30" t="s">
        <v>17</v>
      </c>
      <c r="F59" s="29">
        <v>2</v>
      </c>
      <c r="G59" s="30" t="s">
        <v>35</v>
      </c>
      <c r="H59" s="40">
        <v>315.789</v>
      </c>
      <c r="I59" s="40">
        <v>0</v>
      </c>
      <c r="J59" s="40">
        <v>0</v>
      </c>
    </row>
    <row r="60" s="5" customFormat="1" hidden="1" customHeight="1" spans="1:10">
      <c r="A60" s="28" t="s">
        <v>40</v>
      </c>
      <c r="B60" s="28" t="s">
        <v>53</v>
      </c>
      <c r="C60" s="28" t="s">
        <v>15</v>
      </c>
      <c r="D60" s="45" t="s">
        <v>16</v>
      </c>
      <c r="E60" s="30" t="s">
        <v>17</v>
      </c>
      <c r="F60" s="29">
        <v>2</v>
      </c>
      <c r="G60" s="30" t="s">
        <v>42</v>
      </c>
      <c r="H60" s="47">
        <v>2000</v>
      </c>
      <c r="I60" s="47">
        <v>1780</v>
      </c>
      <c r="J60" s="47">
        <v>1780</v>
      </c>
    </row>
    <row r="61" s="5" customFormat="1" hidden="1" customHeight="1" spans="1:10">
      <c r="A61" s="28"/>
      <c r="B61" s="28"/>
      <c r="C61" s="28" t="s">
        <v>50</v>
      </c>
      <c r="D61" s="55" t="s">
        <v>16</v>
      </c>
      <c r="E61" s="33" t="s">
        <v>17</v>
      </c>
      <c r="F61" s="32">
        <v>2</v>
      </c>
      <c r="G61" s="56" t="s">
        <v>42</v>
      </c>
      <c r="H61" s="59">
        <v>2000</v>
      </c>
      <c r="I61" s="59">
        <v>1780</v>
      </c>
      <c r="J61" s="71">
        <v>1780</v>
      </c>
    </row>
    <row r="62" s="5" customFormat="1" hidden="1" customHeight="1" spans="1:10">
      <c r="A62" s="28"/>
      <c r="B62" s="28"/>
      <c r="C62" s="28"/>
      <c r="D62" s="57"/>
      <c r="E62" s="37"/>
      <c r="F62" s="36"/>
      <c r="G62" s="58"/>
      <c r="H62" s="54">
        <v>0</v>
      </c>
      <c r="I62" s="54">
        <v>0</v>
      </c>
      <c r="J62" s="70">
        <v>0</v>
      </c>
    </row>
    <row r="63" s="5" customFormat="1" ht="83.25" hidden="1" customHeight="1" spans="1:10">
      <c r="A63" s="28"/>
      <c r="B63" s="28"/>
      <c r="C63" s="28" t="s">
        <v>19</v>
      </c>
      <c r="D63" s="45">
        <v>805</v>
      </c>
      <c r="E63" s="30" t="s">
        <v>17</v>
      </c>
      <c r="F63" s="29">
        <v>2</v>
      </c>
      <c r="G63" s="30" t="s">
        <v>42</v>
      </c>
      <c r="H63" s="40" t="s">
        <v>20</v>
      </c>
      <c r="I63" s="40" t="s">
        <v>20</v>
      </c>
      <c r="J63" s="40" t="s">
        <v>20</v>
      </c>
    </row>
    <row r="64" s="5" customFormat="1" ht="83.25" hidden="1" customHeight="1" spans="1:10">
      <c r="A64" s="28"/>
      <c r="B64" s="28"/>
      <c r="C64" s="28" t="s">
        <v>31</v>
      </c>
      <c r="D64" s="45">
        <v>805</v>
      </c>
      <c r="E64" s="30" t="s">
        <v>17</v>
      </c>
      <c r="F64" s="29">
        <v>2</v>
      </c>
      <c r="G64" s="30" t="s">
        <v>42</v>
      </c>
      <c r="H64" s="40">
        <v>2000</v>
      </c>
      <c r="I64" s="40">
        <v>1780</v>
      </c>
      <c r="J64" s="40">
        <v>1780</v>
      </c>
    </row>
    <row r="65" s="4" customFormat="1" ht="61.5" hidden="1" customHeight="1" spans="1:10">
      <c r="A65" s="28"/>
      <c r="B65" s="28"/>
      <c r="C65" s="28" t="s">
        <v>37</v>
      </c>
      <c r="D65" s="45">
        <v>806</v>
      </c>
      <c r="E65" s="30" t="s">
        <v>17</v>
      </c>
      <c r="F65" s="29">
        <v>2</v>
      </c>
      <c r="G65" s="30" t="s">
        <v>42</v>
      </c>
      <c r="H65" s="40">
        <v>0</v>
      </c>
      <c r="I65" s="40">
        <v>0</v>
      </c>
      <c r="J65" s="40">
        <v>0</v>
      </c>
    </row>
    <row r="66" s="4" customFormat="1" ht="60.95" hidden="1" customHeight="1" spans="1:10">
      <c r="A66" s="28"/>
      <c r="B66" s="28"/>
      <c r="C66" s="28" t="s">
        <v>36</v>
      </c>
      <c r="D66" s="45">
        <v>803</v>
      </c>
      <c r="E66" s="30" t="s">
        <v>17</v>
      </c>
      <c r="F66" s="29">
        <v>2</v>
      </c>
      <c r="G66" s="30" t="s">
        <v>42</v>
      </c>
      <c r="H66" s="40">
        <v>0</v>
      </c>
      <c r="I66" s="40">
        <v>0</v>
      </c>
      <c r="J66" s="40">
        <v>0</v>
      </c>
    </row>
    <row r="67" s="4" customFormat="1" hidden="1" customHeight="1" spans="1:10">
      <c r="A67" s="28" t="s">
        <v>43</v>
      </c>
      <c r="B67" s="28" t="s">
        <v>54</v>
      </c>
      <c r="C67" s="28" t="s">
        <v>15</v>
      </c>
      <c r="D67" s="45" t="s">
        <v>16</v>
      </c>
      <c r="E67" s="30" t="s">
        <v>17</v>
      </c>
      <c r="F67" s="29">
        <v>2</v>
      </c>
      <c r="G67" s="30" t="s">
        <v>45</v>
      </c>
      <c r="H67" s="40">
        <v>0</v>
      </c>
      <c r="I67" s="40">
        <v>0</v>
      </c>
      <c r="J67" s="40">
        <v>0</v>
      </c>
    </row>
    <row r="68" s="4" customFormat="1" hidden="1" customHeight="1" spans="1:10">
      <c r="A68" s="28"/>
      <c r="B68" s="28"/>
      <c r="C68" s="28" t="s">
        <v>30</v>
      </c>
      <c r="D68" s="45" t="s">
        <v>16</v>
      </c>
      <c r="E68" s="30" t="s">
        <v>17</v>
      </c>
      <c r="F68" s="29">
        <v>2</v>
      </c>
      <c r="G68" s="30" t="s">
        <v>45</v>
      </c>
      <c r="H68" s="40">
        <v>0</v>
      </c>
      <c r="I68" s="40">
        <v>0</v>
      </c>
      <c r="J68" s="40">
        <v>0</v>
      </c>
    </row>
    <row r="69" s="4" customFormat="1" ht="90.75" hidden="1" customHeight="1" spans="1:10">
      <c r="A69" s="28"/>
      <c r="B69" s="28"/>
      <c r="C69" s="28" t="s">
        <v>19</v>
      </c>
      <c r="D69" s="29">
        <v>805</v>
      </c>
      <c r="E69" s="30" t="s">
        <v>17</v>
      </c>
      <c r="F69" s="29">
        <v>2</v>
      </c>
      <c r="G69" s="30" t="s">
        <v>45</v>
      </c>
      <c r="H69" s="40" t="s">
        <v>20</v>
      </c>
      <c r="I69" s="40" t="s">
        <v>20</v>
      </c>
      <c r="J69" s="40" t="s">
        <v>20</v>
      </c>
    </row>
    <row r="70" s="4" customFormat="1" ht="90.75" hidden="1" customHeight="1" spans="1:10">
      <c r="A70" s="28"/>
      <c r="B70" s="28"/>
      <c r="C70" s="28" t="s">
        <v>31</v>
      </c>
      <c r="D70" s="29">
        <v>805</v>
      </c>
      <c r="E70" s="30" t="s">
        <v>17</v>
      </c>
      <c r="F70" s="29">
        <v>2</v>
      </c>
      <c r="G70" s="30" t="s">
        <v>45</v>
      </c>
      <c r="H70" s="40">
        <v>0</v>
      </c>
      <c r="I70" s="40">
        <v>0</v>
      </c>
      <c r="J70" s="40">
        <v>0</v>
      </c>
    </row>
    <row r="71" s="4" customFormat="1" hidden="1" customHeight="1" spans="1:10">
      <c r="A71" s="28" t="s">
        <v>46</v>
      </c>
      <c r="B71" s="28" t="s">
        <v>55</v>
      </c>
      <c r="C71" s="28" t="s">
        <v>15</v>
      </c>
      <c r="D71" s="45" t="s">
        <v>16</v>
      </c>
      <c r="E71" s="30" t="s">
        <v>17</v>
      </c>
      <c r="F71" s="29">
        <v>2</v>
      </c>
      <c r="G71" s="30" t="s">
        <v>17</v>
      </c>
      <c r="H71" s="40">
        <v>1400</v>
      </c>
      <c r="I71" s="40">
        <v>1398.695</v>
      </c>
      <c r="J71" s="40">
        <v>1398.695</v>
      </c>
    </row>
    <row r="72" s="4" customFormat="1" hidden="1" customHeight="1" spans="1:10">
      <c r="A72" s="28"/>
      <c r="B72" s="28"/>
      <c r="C72" s="28" t="s">
        <v>30</v>
      </c>
      <c r="D72" s="45" t="s">
        <v>16</v>
      </c>
      <c r="E72" s="30" t="s">
        <v>17</v>
      </c>
      <c r="F72" s="29">
        <v>2</v>
      </c>
      <c r="G72" s="30" t="s">
        <v>17</v>
      </c>
      <c r="H72" s="40">
        <v>1400</v>
      </c>
      <c r="I72" s="40">
        <v>1398.695</v>
      </c>
      <c r="J72" s="40">
        <v>1398.695</v>
      </c>
    </row>
    <row r="73" s="4" customFormat="1" ht="84" hidden="1" customHeight="1" spans="1:10">
      <c r="A73" s="28"/>
      <c r="B73" s="28"/>
      <c r="C73" s="28" t="s">
        <v>19</v>
      </c>
      <c r="D73" s="29">
        <v>805</v>
      </c>
      <c r="E73" s="30" t="s">
        <v>17</v>
      </c>
      <c r="F73" s="29">
        <v>2</v>
      </c>
      <c r="G73" s="30" t="s">
        <v>17</v>
      </c>
      <c r="H73" s="40" t="s">
        <v>20</v>
      </c>
      <c r="I73" s="40" t="s">
        <v>20</v>
      </c>
      <c r="J73" s="40" t="s">
        <v>20</v>
      </c>
    </row>
    <row r="74" s="4" customFormat="1" ht="302.25" hidden="1" customHeight="1" spans="1:10">
      <c r="A74" s="28"/>
      <c r="B74" s="28"/>
      <c r="C74" s="28" t="s">
        <v>31</v>
      </c>
      <c r="D74" s="29">
        <v>805</v>
      </c>
      <c r="E74" s="30" t="s">
        <v>17</v>
      </c>
      <c r="F74" s="29">
        <v>2</v>
      </c>
      <c r="G74" s="30" t="s">
        <v>17</v>
      </c>
      <c r="H74" s="40">
        <v>1400</v>
      </c>
      <c r="I74" s="40">
        <v>1398.695</v>
      </c>
      <c r="J74" s="40">
        <v>1398.695</v>
      </c>
    </row>
    <row r="75" s="4" customFormat="1" hidden="1" customHeight="1" spans="1:10">
      <c r="A75" s="28" t="s">
        <v>56</v>
      </c>
      <c r="B75" s="28" t="s">
        <v>57</v>
      </c>
      <c r="C75" s="28" t="s">
        <v>15</v>
      </c>
      <c r="D75" s="29" t="s">
        <v>16</v>
      </c>
      <c r="E75" s="30" t="s">
        <v>17</v>
      </c>
      <c r="F75" s="29">
        <v>2</v>
      </c>
      <c r="G75" s="30" t="s">
        <v>58</v>
      </c>
      <c r="H75" s="40">
        <v>0</v>
      </c>
      <c r="I75" s="40">
        <v>0</v>
      </c>
      <c r="J75" s="40">
        <v>0</v>
      </c>
    </row>
    <row r="76" s="4" customFormat="1" hidden="1" customHeight="1" spans="1:10">
      <c r="A76" s="28"/>
      <c r="B76" s="28"/>
      <c r="C76" s="28" t="s">
        <v>30</v>
      </c>
      <c r="D76" s="29" t="s">
        <v>16</v>
      </c>
      <c r="E76" s="30" t="s">
        <v>17</v>
      </c>
      <c r="F76" s="29">
        <v>2</v>
      </c>
      <c r="G76" s="30" t="s">
        <v>58</v>
      </c>
      <c r="H76" s="40">
        <v>0</v>
      </c>
      <c r="I76" s="40">
        <v>0</v>
      </c>
      <c r="J76" s="40">
        <v>0</v>
      </c>
    </row>
    <row r="77" s="4" customFormat="1" ht="75" hidden="1" spans="1:10">
      <c r="A77" s="28"/>
      <c r="B77" s="28"/>
      <c r="C77" s="28" t="s">
        <v>19</v>
      </c>
      <c r="D77" s="45">
        <v>805</v>
      </c>
      <c r="E77" s="30" t="s">
        <v>17</v>
      </c>
      <c r="F77" s="29">
        <v>2</v>
      </c>
      <c r="G77" s="30" t="s">
        <v>58</v>
      </c>
      <c r="H77" s="40" t="s">
        <v>20</v>
      </c>
      <c r="I77" s="40" t="s">
        <v>20</v>
      </c>
      <c r="J77" s="40" t="s">
        <v>20</v>
      </c>
    </row>
    <row r="78" s="4" customFormat="1" ht="78.75" hidden="1" customHeight="1" spans="1:10">
      <c r="A78" s="28"/>
      <c r="B78" s="28"/>
      <c r="C78" s="28" t="s">
        <v>31</v>
      </c>
      <c r="D78" s="45">
        <v>805</v>
      </c>
      <c r="E78" s="30" t="s">
        <v>17</v>
      </c>
      <c r="F78" s="29">
        <v>2</v>
      </c>
      <c r="G78" s="30" t="s">
        <v>58</v>
      </c>
      <c r="H78" s="40">
        <v>0</v>
      </c>
      <c r="I78" s="40">
        <v>0</v>
      </c>
      <c r="J78" s="40">
        <v>0</v>
      </c>
    </row>
    <row r="79" s="4" customFormat="1" hidden="1" customHeight="1" spans="1:10">
      <c r="A79" s="72" t="s">
        <v>59</v>
      </c>
      <c r="B79" s="28" t="s">
        <v>60</v>
      </c>
      <c r="C79" s="28" t="s">
        <v>15</v>
      </c>
      <c r="D79" s="29" t="s">
        <v>16</v>
      </c>
      <c r="E79" s="30" t="s">
        <v>17</v>
      </c>
      <c r="F79" s="29">
        <v>3</v>
      </c>
      <c r="G79" s="29" t="s">
        <v>16</v>
      </c>
      <c r="H79" s="40" t="s">
        <v>20</v>
      </c>
      <c r="I79" s="40" t="s">
        <v>20</v>
      </c>
      <c r="J79" s="40" t="s">
        <v>20</v>
      </c>
    </row>
    <row r="80" s="4" customFormat="1" hidden="1" customHeight="1" spans="1:10">
      <c r="A80" s="73"/>
      <c r="B80" s="28"/>
      <c r="C80" s="28" t="s">
        <v>30</v>
      </c>
      <c r="D80" s="29" t="s">
        <v>16</v>
      </c>
      <c r="E80" s="30" t="s">
        <v>17</v>
      </c>
      <c r="F80" s="29">
        <v>3</v>
      </c>
      <c r="G80" s="29" t="s">
        <v>16</v>
      </c>
      <c r="H80" s="40" t="s">
        <v>20</v>
      </c>
      <c r="I80" s="40" t="s">
        <v>20</v>
      </c>
      <c r="J80" s="40" t="s">
        <v>20</v>
      </c>
    </row>
    <row r="81" s="4" customFormat="1" ht="61.5" hidden="1" customHeight="1" spans="1:10">
      <c r="A81" s="73"/>
      <c r="B81" s="28"/>
      <c r="C81" s="28" t="s">
        <v>19</v>
      </c>
      <c r="D81" s="29">
        <v>805</v>
      </c>
      <c r="E81" s="30" t="s">
        <v>17</v>
      </c>
      <c r="F81" s="29">
        <v>3</v>
      </c>
      <c r="G81" s="29" t="s">
        <v>16</v>
      </c>
      <c r="H81" s="40" t="s">
        <v>20</v>
      </c>
      <c r="I81" s="40" t="s">
        <v>20</v>
      </c>
      <c r="J81" s="40" t="s">
        <v>20</v>
      </c>
    </row>
    <row r="82" s="4" customFormat="1" ht="23.25" hidden="1" customHeight="1" spans="1:10">
      <c r="A82" s="73"/>
      <c r="B82" s="28"/>
      <c r="C82" s="28" t="s">
        <v>38</v>
      </c>
      <c r="D82" s="29">
        <v>809</v>
      </c>
      <c r="E82" s="30" t="s">
        <v>17</v>
      </c>
      <c r="F82" s="29">
        <v>3</v>
      </c>
      <c r="G82" s="29" t="s">
        <v>16</v>
      </c>
      <c r="H82" s="40" t="s">
        <v>20</v>
      </c>
      <c r="I82" s="40" t="s">
        <v>20</v>
      </c>
      <c r="J82" s="40" t="s">
        <v>20</v>
      </c>
    </row>
    <row r="83" s="6" customFormat="1" customHeight="1" spans="1:16">
      <c r="A83" s="73"/>
      <c r="B83" s="28" t="s">
        <v>61</v>
      </c>
      <c r="C83" s="28" t="s">
        <v>15</v>
      </c>
      <c r="D83" s="29" t="s">
        <v>16</v>
      </c>
      <c r="E83" s="30" t="s">
        <v>17</v>
      </c>
      <c r="F83" s="29">
        <v>2</v>
      </c>
      <c r="G83" s="29" t="s">
        <v>16</v>
      </c>
      <c r="H83" s="31">
        <f>H86</f>
        <v>42709.274</v>
      </c>
      <c r="I83" s="31">
        <f>I86</f>
        <v>42709.274</v>
      </c>
      <c r="J83" s="31">
        <f>J86</f>
        <v>42709.274</v>
      </c>
      <c r="K83" s="91" t="e">
        <f>H87+H92+#REF!+#REF!+#REF!</f>
        <v>#REF!</v>
      </c>
      <c r="L83" s="92" t="e">
        <f>J87+J92+#REF!+#REF!+#REF!</f>
        <v>#REF!</v>
      </c>
      <c r="M83" s="92" t="e">
        <f>#REF!+#REF!+#REF!+#REF!+#REF!</f>
        <v>#REF!</v>
      </c>
      <c r="N83" s="91"/>
      <c r="O83" s="91"/>
      <c r="P83" s="91"/>
    </row>
    <row r="84" s="6" customFormat="1" ht="28.5" customHeight="1" spans="1:16">
      <c r="A84" s="73"/>
      <c r="B84" s="28"/>
      <c r="C84" s="28" t="s">
        <v>62</v>
      </c>
      <c r="D84" s="29" t="s">
        <v>16</v>
      </c>
      <c r="E84" s="30" t="s">
        <v>17</v>
      </c>
      <c r="F84" s="32">
        <v>2</v>
      </c>
      <c r="G84" s="29" t="s">
        <v>16</v>
      </c>
      <c r="H84" s="74">
        <f>H83</f>
        <v>42709.274</v>
      </c>
      <c r="I84" s="74">
        <f>I83</f>
        <v>42709.274</v>
      </c>
      <c r="J84" s="74">
        <f>J83</f>
        <v>42709.274</v>
      </c>
      <c r="N84" s="91"/>
      <c r="O84" s="91"/>
      <c r="P84" s="91"/>
    </row>
    <row r="85" s="6" customFormat="1" ht="18.75" customHeight="1" spans="1:15">
      <c r="A85" s="73"/>
      <c r="B85" s="28"/>
      <c r="C85" s="28"/>
      <c r="D85" s="29"/>
      <c r="E85" s="30"/>
      <c r="F85" s="36"/>
      <c r="G85" s="29"/>
      <c r="H85" s="39">
        <v>36730</v>
      </c>
      <c r="I85" s="39">
        <v>36730</v>
      </c>
      <c r="J85" s="93">
        <v>36730</v>
      </c>
      <c r="N85" s="91"/>
      <c r="O85" s="91"/>
    </row>
    <row r="86" s="7" customFormat="1" ht="99" customHeight="1" spans="1:13">
      <c r="A86" s="73"/>
      <c r="B86" s="28"/>
      <c r="C86" s="28" t="s">
        <v>24</v>
      </c>
      <c r="D86" s="29">
        <v>808</v>
      </c>
      <c r="E86" s="30" t="s">
        <v>17</v>
      </c>
      <c r="F86" s="29">
        <v>2</v>
      </c>
      <c r="G86" s="29" t="s">
        <v>16</v>
      </c>
      <c r="H86" s="41">
        <v>42709.274</v>
      </c>
      <c r="I86" s="41">
        <v>42709.274</v>
      </c>
      <c r="J86" s="67">
        <v>42709.274</v>
      </c>
      <c r="K86" s="92" t="e">
        <f>#REF!+H90</f>
        <v>#REF!</v>
      </c>
      <c r="L86" s="92" t="e">
        <f>#REF!+J90</f>
        <v>#REF!</v>
      </c>
      <c r="M86" s="92" t="e">
        <f>#REF!+#REF!</f>
        <v>#REF!</v>
      </c>
    </row>
    <row r="87" s="8" customFormat="1" ht="55.15" customHeight="1" spans="1:10">
      <c r="A87" s="72" t="s">
        <v>63</v>
      </c>
      <c r="B87" s="75" t="s">
        <v>64</v>
      </c>
      <c r="C87" s="28" t="s">
        <v>15</v>
      </c>
      <c r="D87" s="29" t="s">
        <v>16</v>
      </c>
      <c r="E87" s="30" t="s">
        <v>17</v>
      </c>
      <c r="F87" s="29">
        <v>4</v>
      </c>
      <c r="G87" s="30" t="s">
        <v>35</v>
      </c>
      <c r="H87" s="31">
        <f>H90+H91</f>
        <v>6823.38</v>
      </c>
      <c r="I87" s="31">
        <f>I90+I91</f>
        <v>6823.38</v>
      </c>
      <c r="J87" s="31">
        <f>J90+J91</f>
        <v>6823.38</v>
      </c>
    </row>
    <row r="88" s="8" customFormat="1" customHeight="1" spans="1:10">
      <c r="A88" s="73"/>
      <c r="B88" s="76"/>
      <c r="C88" s="77" t="s">
        <v>50</v>
      </c>
      <c r="D88" s="29" t="s">
        <v>16</v>
      </c>
      <c r="E88" s="30" t="s">
        <v>17</v>
      </c>
      <c r="F88" s="29">
        <v>4</v>
      </c>
      <c r="G88" s="30" t="s">
        <v>35</v>
      </c>
      <c r="H88" s="74">
        <f>H87</f>
        <v>6823.38</v>
      </c>
      <c r="I88" s="74">
        <f>I87</f>
        <v>6823.38</v>
      </c>
      <c r="J88" s="74">
        <f>J87</f>
        <v>6823.38</v>
      </c>
    </row>
    <row r="89" s="8" customFormat="1" customHeight="1" spans="1:14">
      <c r="A89" s="73"/>
      <c r="B89" s="76"/>
      <c r="C89" s="78"/>
      <c r="D89" s="29"/>
      <c r="E89" s="30"/>
      <c r="F89" s="29"/>
      <c r="G89" s="30"/>
      <c r="H89" s="39">
        <v>0</v>
      </c>
      <c r="I89" s="39">
        <v>0</v>
      </c>
      <c r="J89" s="39">
        <v>0</v>
      </c>
      <c r="N89" s="94"/>
    </row>
    <row r="90" s="8" customFormat="1" ht="81" customHeight="1" spans="1:10">
      <c r="A90" s="73"/>
      <c r="B90" s="76"/>
      <c r="C90" s="28" t="s">
        <v>21</v>
      </c>
      <c r="D90" s="29">
        <v>805</v>
      </c>
      <c r="E90" s="30" t="s">
        <v>17</v>
      </c>
      <c r="F90" s="29">
        <v>4</v>
      </c>
      <c r="G90" s="30" t="s">
        <v>35</v>
      </c>
      <c r="H90" s="41">
        <v>6733.38</v>
      </c>
      <c r="I90" s="41">
        <v>6733.38</v>
      </c>
      <c r="J90" s="41">
        <v>6733.38</v>
      </c>
    </row>
    <row r="91" s="4" customFormat="1" ht="92.25" customHeight="1" spans="1:10">
      <c r="A91" s="79"/>
      <c r="B91" s="80"/>
      <c r="C91" s="28" t="s">
        <v>26</v>
      </c>
      <c r="D91" s="29">
        <v>811</v>
      </c>
      <c r="E91" s="30" t="s">
        <v>17</v>
      </c>
      <c r="F91" s="29">
        <v>4</v>
      </c>
      <c r="G91" s="30" t="s">
        <v>35</v>
      </c>
      <c r="H91" s="41">
        <v>90</v>
      </c>
      <c r="I91" s="41">
        <v>90</v>
      </c>
      <c r="J91" s="41">
        <v>90</v>
      </c>
    </row>
    <row r="92" s="9" customFormat="1" ht="36" customHeight="1" spans="1:10">
      <c r="A92" s="81" t="s">
        <v>65</v>
      </c>
      <c r="B92" s="82" t="s">
        <v>66</v>
      </c>
      <c r="C92" s="81" t="s">
        <v>15</v>
      </c>
      <c r="D92" s="83" t="s">
        <v>16</v>
      </c>
      <c r="E92" s="84" t="s">
        <v>17</v>
      </c>
      <c r="F92" s="83">
        <v>4</v>
      </c>
      <c r="G92" s="84" t="s">
        <v>42</v>
      </c>
      <c r="H92" s="31">
        <f>H95+H96+H97+H98+H99</f>
        <v>24181.628</v>
      </c>
      <c r="I92" s="31">
        <f>I95+I96+I97+I98+I99</f>
        <v>22862.828</v>
      </c>
      <c r="J92" s="31">
        <f>J95+J96+J97+J98+J99</f>
        <v>22648.119</v>
      </c>
    </row>
    <row r="93" s="9" customFormat="1" ht="19.5" customHeight="1" spans="1:10">
      <c r="A93" s="81"/>
      <c r="B93" s="85"/>
      <c r="C93" s="81" t="s">
        <v>50</v>
      </c>
      <c r="D93" s="83" t="s">
        <v>16</v>
      </c>
      <c r="E93" s="84" t="s">
        <v>17</v>
      </c>
      <c r="F93" s="83">
        <v>4</v>
      </c>
      <c r="G93" s="84" t="s">
        <v>42</v>
      </c>
      <c r="H93" s="74">
        <f>H92</f>
        <v>24181.628</v>
      </c>
      <c r="I93" s="74">
        <f>I92</f>
        <v>22862.828</v>
      </c>
      <c r="J93" s="74">
        <f>J92</f>
        <v>22648.119</v>
      </c>
    </row>
    <row r="94" s="9" customFormat="1" ht="19.5" customHeight="1" spans="1:10">
      <c r="A94" s="81"/>
      <c r="B94" s="85"/>
      <c r="C94" s="81"/>
      <c r="D94" s="83"/>
      <c r="E94" s="84"/>
      <c r="F94" s="83"/>
      <c r="G94" s="84"/>
      <c r="H94" s="39">
        <v>20796.2</v>
      </c>
      <c r="I94" s="39">
        <v>19477.4</v>
      </c>
      <c r="J94" s="93">
        <v>19477.38194</v>
      </c>
    </row>
    <row r="95" s="10" customFormat="1" ht="75" customHeight="1" spans="1:10">
      <c r="A95" s="81"/>
      <c r="B95" s="85"/>
      <c r="C95" s="28" t="s">
        <v>21</v>
      </c>
      <c r="D95" s="29">
        <v>805</v>
      </c>
      <c r="E95" s="30" t="s">
        <v>17</v>
      </c>
      <c r="F95" s="29">
        <v>4</v>
      </c>
      <c r="G95" s="30" t="s">
        <v>42</v>
      </c>
      <c r="H95" s="41">
        <v>13795.628</v>
      </c>
      <c r="I95" s="41">
        <v>13795.628</v>
      </c>
      <c r="J95" s="41">
        <v>13795.628</v>
      </c>
    </row>
    <row r="96" s="8" customFormat="1" ht="60" customHeight="1" spans="1:10">
      <c r="A96" s="81"/>
      <c r="B96" s="85"/>
      <c r="C96" s="28" t="s">
        <v>22</v>
      </c>
      <c r="D96" s="29">
        <v>803</v>
      </c>
      <c r="E96" s="30" t="s">
        <v>17</v>
      </c>
      <c r="F96" s="29">
        <v>4</v>
      </c>
      <c r="G96" s="30" t="s">
        <v>42</v>
      </c>
      <c r="H96" s="41">
        <v>5103</v>
      </c>
      <c r="I96" s="41">
        <v>3961.18802</v>
      </c>
      <c r="J96" s="41">
        <v>3775.291</v>
      </c>
    </row>
    <row r="97" s="10" customFormat="1" ht="41.25" customHeight="1" spans="1:10">
      <c r="A97" s="81"/>
      <c r="B97" s="85"/>
      <c r="C97" s="28" t="s">
        <v>23</v>
      </c>
      <c r="D97" s="29">
        <v>806</v>
      </c>
      <c r="E97" s="30" t="s">
        <v>17</v>
      </c>
      <c r="F97" s="29">
        <v>4</v>
      </c>
      <c r="G97" s="30" t="s">
        <v>42</v>
      </c>
      <c r="H97" s="41">
        <v>50</v>
      </c>
      <c r="I97" s="41">
        <v>50</v>
      </c>
      <c r="J97" s="41">
        <v>50</v>
      </c>
    </row>
    <row r="98" s="11" customFormat="1" ht="62.25" customHeight="1" spans="1:10">
      <c r="A98" s="81"/>
      <c r="B98" s="85"/>
      <c r="C98" s="28" t="s">
        <v>25</v>
      </c>
      <c r="D98" s="29">
        <v>809</v>
      </c>
      <c r="E98" s="30" t="s">
        <v>17</v>
      </c>
      <c r="F98" s="29">
        <v>4</v>
      </c>
      <c r="G98" s="30" t="s">
        <v>42</v>
      </c>
      <c r="H98" s="41">
        <v>5153</v>
      </c>
      <c r="I98" s="41">
        <v>4976.01198</v>
      </c>
      <c r="J98" s="41">
        <v>4947.2</v>
      </c>
    </row>
    <row r="99" ht="75.75" customHeight="1" spans="1:10">
      <c r="A99" s="81"/>
      <c r="B99" s="85"/>
      <c r="C99" s="28" t="s">
        <v>27</v>
      </c>
      <c r="D99" s="29">
        <v>824</v>
      </c>
      <c r="E99" s="29" t="s">
        <v>17</v>
      </c>
      <c r="F99" s="29">
        <v>4</v>
      </c>
      <c r="G99" s="30" t="s">
        <v>42</v>
      </c>
      <c r="H99" s="41">
        <v>80</v>
      </c>
      <c r="I99" s="41">
        <v>80</v>
      </c>
      <c r="J99" s="67">
        <v>80</v>
      </c>
    </row>
    <row r="100" customHeight="1" spans="1:10">
      <c r="A100" s="86"/>
      <c r="B100" s="86"/>
      <c r="C100" s="86"/>
      <c r="D100" s="87"/>
      <c r="E100" s="87"/>
      <c r="F100" s="87"/>
      <c r="G100" s="87"/>
      <c r="H100" s="88"/>
      <c r="I100" s="88"/>
      <c r="J100" s="88"/>
    </row>
    <row r="104" customHeight="1" spans="1:10">
      <c r="A104" s="17"/>
      <c r="B104" s="17"/>
      <c r="C104" s="17"/>
      <c r="D104" s="89"/>
      <c r="E104" s="89"/>
      <c r="F104" s="89"/>
      <c r="G104" s="89"/>
      <c r="H104" s="90"/>
      <c r="I104" s="90"/>
      <c r="J104" s="90"/>
    </row>
    <row r="105" customHeight="1" spans="1:10">
      <c r="A105" s="17"/>
      <c r="B105" s="17"/>
      <c r="C105" s="17"/>
      <c r="D105" s="89"/>
      <c r="E105" s="89"/>
      <c r="F105" s="89"/>
      <c r="G105" s="89"/>
      <c r="H105" s="90"/>
      <c r="I105" s="90"/>
      <c r="J105" s="90"/>
    </row>
    <row r="106" customHeight="1" spans="1:10">
      <c r="A106" s="17"/>
      <c r="B106" s="17"/>
      <c r="C106" s="17"/>
      <c r="D106" s="89"/>
      <c r="E106" s="89"/>
      <c r="F106" s="89"/>
      <c r="G106" s="89"/>
      <c r="H106" s="90"/>
      <c r="I106" s="90"/>
      <c r="J106" s="90"/>
    </row>
    <row r="107" customHeight="1" spans="1:10">
      <c r="A107" s="17"/>
      <c r="B107" s="17"/>
      <c r="C107" s="17"/>
      <c r="D107" s="89"/>
      <c r="E107" s="89"/>
      <c r="F107" s="89"/>
      <c r="G107" s="89"/>
      <c r="H107" s="90"/>
      <c r="I107" s="90"/>
      <c r="J107" s="90"/>
    </row>
    <row r="108" customHeight="1" spans="1:10">
      <c r="A108" s="17"/>
      <c r="B108" s="17"/>
      <c r="C108" s="17"/>
      <c r="D108" s="89"/>
      <c r="E108" s="89"/>
      <c r="F108" s="89"/>
      <c r="G108" s="89"/>
      <c r="H108" s="90"/>
      <c r="I108" s="90"/>
      <c r="J108" s="90"/>
    </row>
    <row r="109" customHeight="1" spans="1:10">
      <c r="A109" s="17"/>
      <c r="B109" s="17"/>
      <c r="C109" s="17"/>
      <c r="D109" s="89"/>
      <c r="E109" s="89"/>
      <c r="F109" s="89"/>
      <c r="G109" s="89"/>
      <c r="H109" s="90"/>
      <c r="I109" s="90"/>
      <c r="J109" s="90"/>
    </row>
    <row r="110" customHeight="1" spans="1:10">
      <c r="A110" s="17"/>
      <c r="B110" s="17"/>
      <c r="C110" s="17"/>
      <c r="D110" s="89"/>
      <c r="E110" s="89"/>
      <c r="F110" s="89"/>
      <c r="G110" s="89"/>
      <c r="H110" s="90"/>
      <c r="I110" s="90"/>
      <c r="J110" s="90"/>
    </row>
    <row r="111" customHeight="1" spans="1:10">
      <c r="A111" s="17"/>
      <c r="B111" s="17"/>
      <c r="C111" s="17"/>
      <c r="D111" s="89"/>
      <c r="E111" s="89"/>
      <c r="F111" s="89"/>
      <c r="G111" s="89"/>
      <c r="H111" s="90"/>
      <c r="I111" s="90"/>
      <c r="J111" s="90"/>
    </row>
    <row r="112" customHeight="1" spans="1:10">
      <c r="A112" s="17"/>
      <c r="B112" s="17"/>
      <c r="C112" s="17"/>
      <c r="D112" s="89"/>
      <c r="E112" s="89"/>
      <c r="F112" s="89"/>
      <c r="G112" s="89"/>
      <c r="H112" s="90"/>
      <c r="I112" s="90"/>
      <c r="J112" s="90"/>
    </row>
    <row r="113" customHeight="1" spans="1:10">
      <c r="A113" s="17"/>
      <c r="B113" s="17"/>
      <c r="C113" s="17"/>
      <c r="D113" s="89"/>
      <c r="E113" s="89"/>
      <c r="F113" s="89"/>
      <c r="G113" s="89"/>
      <c r="H113" s="90"/>
      <c r="I113" s="90"/>
      <c r="J113" s="90"/>
    </row>
    <row r="114" customHeight="1" spans="1:10">
      <c r="A114" s="17"/>
      <c r="B114" s="17"/>
      <c r="C114" s="17"/>
      <c r="D114" s="89"/>
      <c r="E114" s="89"/>
      <c r="F114" s="89"/>
      <c r="G114" s="89"/>
      <c r="H114" s="90"/>
      <c r="I114" s="90"/>
      <c r="J114" s="90"/>
    </row>
    <row r="115" customHeight="1" spans="1:10">
      <c r="A115" s="17"/>
      <c r="B115" s="17"/>
      <c r="C115" s="17"/>
      <c r="D115" s="89"/>
      <c r="E115" s="89"/>
      <c r="F115" s="89"/>
      <c r="G115" s="89"/>
      <c r="H115" s="90"/>
      <c r="I115" s="90"/>
      <c r="J115" s="90"/>
    </row>
    <row r="116" customHeight="1" spans="1:10">
      <c r="A116" s="17"/>
      <c r="B116" s="17"/>
      <c r="C116" s="17"/>
      <c r="D116" s="89"/>
      <c r="E116" s="89"/>
      <c r="F116" s="89"/>
      <c r="G116" s="89"/>
      <c r="H116" s="90"/>
      <c r="I116" s="90"/>
      <c r="J116" s="90"/>
    </row>
    <row r="117" customHeight="1" spans="1:10">
      <c r="A117" s="17"/>
      <c r="B117" s="17"/>
      <c r="C117" s="17"/>
      <c r="D117" s="89"/>
      <c r="E117" s="89"/>
      <c r="F117" s="89"/>
      <c r="G117" s="89"/>
      <c r="H117" s="90"/>
      <c r="I117" s="90"/>
      <c r="J117" s="90"/>
    </row>
    <row r="118" customHeight="1" spans="1:10">
      <c r="A118" s="17"/>
      <c r="B118" s="17"/>
      <c r="C118" s="17"/>
      <c r="D118" s="89"/>
      <c r="E118" s="89"/>
      <c r="F118" s="89"/>
      <c r="G118" s="89"/>
      <c r="H118" s="90"/>
      <c r="I118" s="90"/>
      <c r="J118" s="90"/>
    </row>
    <row r="119" customHeight="1" spans="1:10">
      <c r="A119" s="17"/>
      <c r="B119" s="17"/>
      <c r="C119" s="17"/>
      <c r="D119" s="89"/>
      <c r="E119" s="89"/>
      <c r="F119" s="89"/>
      <c r="G119" s="89"/>
      <c r="H119" s="90"/>
      <c r="I119" s="90"/>
      <c r="J119" s="90"/>
    </row>
    <row r="120" customHeight="1" spans="1:10">
      <c r="A120" s="17"/>
      <c r="B120" s="17"/>
      <c r="C120" s="17"/>
      <c r="D120" s="89"/>
      <c r="E120" s="89"/>
      <c r="F120" s="89"/>
      <c r="G120" s="89"/>
      <c r="H120" s="90"/>
      <c r="I120" s="90"/>
      <c r="J120" s="90"/>
    </row>
    <row r="121" customHeight="1" spans="1:10">
      <c r="A121" s="17"/>
      <c r="B121" s="17"/>
      <c r="C121" s="17"/>
      <c r="D121" s="89"/>
      <c r="E121" s="89"/>
      <c r="F121" s="89"/>
      <c r="G121" s="89"/>
      <c r="H121" s="90"/>
      <c r="I121" s="90"/>
      <c r="J121" s="90"/>
    </row>
    <row r="122" customHeight="1" spans="1:10">
      <c r="A122" s="17"/>
      <c r="B122" s="17"/>
      <c r="C122" s="17"/>
      <c r="D122" s="89"/>
      <c r="E122" s="89"/>
      <c r="F122" s="89"/>
      <c r="G122" s="89"/>
      <c r="H122" s="90"/>
      <c r="I122" s="90"/>
      <c r="J122" s="90"/>
    </row>
    <row r="123" customHeight="1" spans="1:10">
      <c r="A123" s="17"/>
      <c r="B123" s="17"/>
      <c r="C123" s="17"/>
      <c r="D123" s="89"/>
      <c r="E123" s="89"/>
      <c r="F123" s="89"/>
      <c r="G123" s="89"/>
      <c r="H123" s="90"/>
      <c r="I123" s="90"/>
      <c r="J123" s="90"/>
    </row>
    <row r="124" customHeight="1" spans="1:10">
      <c r="A124" s="17"/>
      <c r="B124" s="17"/>
      <c r="C124" s="17"/>
      <c r="D124" s="89"/>
      <c r="E124" s="89"/>
      <c r="F124" s="89"/>
      <c r="G124" s="89"/>
      <c r="H124" s="90"/>
      <c r="I124" s="90"/>
      <c r="J124" s="90"/>
    </row>
    <row r="125" customHeight="1" spans="1:10">
      <c r="A125" s="17"/>
      <c r="B125" s="17"/>
      <c r="C125" s="17"/>
      <c r="D125" s="89"/>
      <c r="E125" s="89"/>
      <c r="F125" s="89"/>
      <c r="G125" s="89"/>
      <c r="H125" s="90"/>
      <c r="I125" s="90"/>
      <c r="J125" s="90"/>
    </row>
    <row r="126" customHeight="1" spans="1:10">
      <c r="A126" s="17"/>
      <c r="B126" s="17"/>
      <c r="C126" s="17"/>
      <c r="D126" s="89"/>
      <c r="E126" s="89"/>
      <c r="F126" s="89"/>
      <c r="G126" s="89"/>
      <c r="H126" s="90"/>
      <c r="I126" s="90"/>
      <c r="J126" s="90"/>
    </row>
    <row r="127" customHeight="1" spans="1:10">
      <c r="A127" s="17"/>
      <c r="B127" s="17"/>
      <c r="C127" s="17"/>
      <c r="D127" s="89"/>
      <c r="E127" s="89"/>
      <c r="F127" s="89"/>
      <c r="G127" s="89"/>
      <c r="H127" s="90"/>
      <c r="I127" s="90"/>
      <c r="J127" s="90"/>
    </row>
    <row r="128" customHeight="1" spans="1:10">
      <c r="A128" s="17"/>
      <c r="B128" s="17"/>
      <c r="C128" s="17"/>
      <c r="D128" s="89"/>
      <c r="E128" s="89"/>
      <c r="F128" s="89"/>
      <c r="G128" s="89"/>
      <c r="H128" s="90"/>
      <c r="I128" s="90"/>
      <c r="J128" s="90"/>
    </row>
    <row r="129" customHeight="1" spans="1:10">
      <c r="A129" s="17"/>
      <c r="B129" s="17"/>
      <c r="C129" s="17"/>
      <c r="D129" s="89"/>
      <c r="E129" s="89"/>
      <c r="F129" s="89"/>
      <c r="G129" s="89"/>
      <c r="H129" s="90"/>
      <c r="I129" s="90"/>
      <c r="J129" s="90"/>
    </row>
    <row r="130" customHeight="1" spans="1:10">
      <c r="A130" s="17"/>
      <c r="B130" s="17"/>
      <c r="C130" s="17"/>
      <c r="D130" s="89"/>
      <c r="E130" s="89"/>
      <c r="F130" s="89"/>
      <c r="G130" s="89"/>
      <c r="H130" s="90"/>
      <c r="I130" s="90"/>
      <c r="J130" s="90"/>
    </row>
    <row r="131" customHeight="1" spans="1:10">
      <c r="A131" s="17"/>
      <c r="B131" s="17"/>
      <c r="C131" s="17"/>
      <c r="D131" s="89"/>
      <c r="E131" s="89"/>
      <c r="F131" s="89"/>
      <c r="G131" s="89"/>
      <c r="H131" s="90"/>
      <c r="I131" s="90"/>
      <c r="J131" s="90"/>
    </row>
    <row r="132" customHeight="1" spans="1:10">
      <c r="A132" s="17"/>
      <c r="B132" s="17"/>
      <c r="C132" s="17"/>
      <c r="D132" s="89"/>
      <c r="E132" s="89"/>
      <c r="F132" s="89"/>
      <c r="G132" s="89"/>
      <c r="H132" s="90"/>
      <c r="I132" s="90"/>
      <c r="J132" s="90"/>
    </row>
    <row r="133" customHeight="1" spans="1:10">
      <c r="A133" s="17"/>
      <c r="B133" s="17"/>
      <c r="C133" s="17"/>
      <c r="D133" s="89"/>
      <c r="E133" s="89"/>
      <c r="F133" s="89"/>
      <c r="G133" s="89"/>
      <c r="H133" s="90"/>
      <c r="I133" s="90"/>
      <c r="J133" s="90"/>
    </row>
  </sheetData>
  <autoFilter xmlns:etc="http://www.wps.cn/officeDocument/2017/etCustomData" ref="A4:M100" etc:filterBottomFollowUsedRange="0">
    <extLst/>
  </autoFilter>
  <mergeCells count="73">
    <mergeCell ref="H1:J1"/>
    <mergeCell ref="A2:J2"/>
    <mergeCell ref="D3:G3"/>
    <mergeCell ref="H3:J3"/>
    <mergeCell ref="A3:A4"/>
    <mergeCell ref="A5:A15"/>
    <mergeCell ref="A16:A19"/>
    <mergeCell ref="A20:A27"/>
    <mergeCell ref="A28:A31"/>
    <mergeCell ref="A32:A35"/>
    <mergeCell ref="A36:A39"/>
    <mergeCell ref="A40:A49"/>
    <mergeCell ref="A50:A59"/>
    <mergeCell ref="A60:A66"/>
    <mergeCell ref="A67:A70"/>
    <mergeCell ref="A71:A74"/>
    <mergeCell ref="A75:A78"/>
    <mergeCell ref="A79:A86"/>
    <mergeCell ref="A87:A91"/>
    <mergeCell ref="A92:A99"/>
    <mergeCell ref="B3:B4"/>
    <mergeCell ref="B5:B15"/>
    <mergeCell ref="B16:B19"/>
    <mergeCell ref="B20:B27"/>
    <mergeCell ref="B28:B31"/>
    <mergeCell ref="B32:B35"/>
    <mergeCell ref="B36:B39"/>
    <mergeCell ref="B40:B49"/>
    <mergeCell ref="B50:B59"/>
    <mergeCell ref="B60:B66"/>
    <mergeCell ref="B67:B70"/>
    <mergeCell ref="B71:B74"/>
    <mergeCell ref="B75:B78"/>
    <mergeCell ref="B79:B82"/>
    <mergeCell ref="B83:B86"/>
    <mergeCell ref="B87:B91"/>
    <mergeCell ref="B92:B99"/>
    <mergeCell ref="C3:C4"/>
    <mergeCell ref="C6:C7"/>
    <mergeCell ref="C41:C42"/>
    <mergeCell ref="C51:C52"/>
    <mergeCell ref="C61:C62"/>
    <mergeCell ref="C84:C85"/>
    <mergeCell ref="C88:C89"/>
    <mergeCell ref="C93:C94"/>
    <mergeCell ref="D6:D7"/>
    <mergeCell ref="D41:D42"/>
    <mergeCell ref="D51:D52"/>
    <mergeCell ref="D61:D62"/>
    <mergeCell ref="D84:D85"/>
    <mergeCell ref="D88:D89"/>
    <mergeCell ref="D93:D94"/>
    <mergeCell ref="E6:E7"/>
    <mergeCell ref="E41:E42"/>
    <mergeCell ref="E51:E52"/>
    <mergeCell ref="E61:E62"/>
    <mergeCell ref="E84:E85"/>
    <mergeCell ref="E88:E89"/>
    <mergeCell ref="E93:E94"/>
    <mergeCell ref="F6:F7"/>
    <mergeCell ref="F41:F42"/>
    <mergeCell ref="F51:F52"/>
    <mergeCell ref="F61:F62"/>
    <mergeCell ref="F84:F85"/>
    <mergeCell ref="F88:F89"/>
    <mergeCell ref="F93:F94"/>
    <mergeCell ref="G6:G7"/>
    <mergeCell ref="G41:G42"/>
    <mergeCell ref="G51:G52"/>
    <mergeCell ref="G61:G62"/>
    <mergeCell ref="G84:G85"/>
    <mergeCell ref="G88:G89"/>
    <mergeCell ref="G93:G94"/>
  </mergeCells>
  <pageMargins left="0.78740157480315" right="0.393700787401575" top="0.78740157480315" bottom="0.78740157480315" header="0.31496062992126" footer="0.551181102362205"/>
  <pageSetup paperSize="9" scale="68" firstPageNumber="0" fitToHeight="999" orientation="landscape" useFirstPageNumber="1"/>
  <headerFooter alignWithMargins="0">
    <oddHeader>&amp;C&amp;20&amp;P</oddHeader>
    <firstHeader>&amp;L44</firstHeader>
  </headerFooter>
  <rowBreaks count="1" manualBreakCount="1">
    <brk id="9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приложение 3 ГП04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pozdn_vn</dc:creator>
  <cp:lastModifiedBy>polyakova_e</cp:lastModifiedBy>
  <dcterms:created xsi:type="dcterms:W3CDTF">2013-02-20T13:44:00Z</dcterms:created>
  <cp:lastPrinted>2023-03-17T12:02:00Z</cp:lastPrinted>
  <dcterms:modified xsi:type="dcterms:W3CDTF">2026-02-25T15:00:59Z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111988F63E134BF3945CB52758578FDA_12</vt:lpwstr>
  </property>
  <property fmtid="{D5CDD505-2E9C-101B-9397-08002B2CF9AE}" pid="3" name="KSOProductBuildVer">
    <vt:lpwstr>1049-12.2.0.23196</vt:lpwstr>
  </property>
</Properties>
</file>