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6 год" sheetId="2" r:id="rId1"/>
    <sheet name="2027 год" sheetId="4" r:id="rId2"/>
  </sheets>
  <calcPr calcId="125725"/>
</workbook>
</file>

<file path=xl/calcChain.xml><?xml version="1.0" encoding="utf-8"?>
<calcChain xmlns="http://schemas.openxmlformats.org/spreadsheetml/2006/main">
  <c r="H9" i="4"/>
  <c r="H14"/>
  <c r="H16"/>
  <c r="H17"/>
  <c r="H19"/>
  <c r="H20"/>
  <c r="H21"/>
  <c r="H23"/>
  <c r="H24"/>
  <c r="H25"/>
  <c r="H27"/>
  <c r="H29"/>
  <c r="H30"/>
  <c r="H31"/>
  <c r="H33"/>
  <c r="H34"/>
  <c r="H35"/>
  <c r="H36"/>
  <c r="H39"/>
  <c r="E41"/>
  <c r="D41"/>
  <c r="C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H12" s="1"/>
  <c r="F11"/>
  <c r="F10"/>
  <c r="F9"/>
  <c r="F8"/>
  <c r="F41" l="1"/>
  <c r="H41"/>
  <c r="E41" i="2" l="1"/>
  <c r="D41"/>
  <c r="C41"/>
  <c r="F40"/>
  <c r="F39"/>
  <c r="H39" s="1"/>
  <c r="F38"/>
  <c r="H38" s="1"/>
  <c r="F37"/>
  <c r="F36"/>
  <c r="H36" s="1"/>
  <c r="F35"/>
  <c r="F34"/>
  <c r="H34" s="1"/>
  <c r="F33"/>
  <c r="H33" s="1"/>
  <c r="F32"/>
  <c r="H32" s="1"/>
  <c r="F31"/>
  <c r="F30"/>
  <c r="F29"/>
  <c r="H29" s="1"/>
  <c r="F28"/>
  <c r="H28" s="1"/>
  <c r="F27"/>
  <c r="F26"/>
  <c r="F25"/>
  <c r="F24"/>
  <c r="F23"/>
  <c r="F22"/>
  <c r="H22" s="1"/>
  <c r="F21"/>
  <c r="H21" s="1"/>
  <c r="F20"/>
  <c r="F19"/>
  <c r="H19" s="1"/>
  <c r="F18"/>
  <c r="F17"/>
  <c r="H17" s="1"/>
  <c r="F16"/>
  <c r="H16" s="1"/>
  <c r="F15"/>
  <c r="H15" s="1"/>
  <c r="F14"/>
  <c r="H14" s="1"/>
  <c r="F13"/>
  <c r="H13" s="1"/>
  <c r="F12"/>
  <c r="F11"/>
  <c r="F10"/>
  <c r="F9"/>
  <c r="F8"/>
  <c r="F41" l="1"/>
  <c r="H41"/>
</calcChain>
</file>

<file path=xl/sharedStrings.xml><?xml version="1.0" encoding="utf-8"?>
<sst xmlns="http://schemas.openxmlformats.org/spreadsheetml/2006/main" count="91" uniqueCount="47">
  <si>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</si>
  <si>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</si>
  <si>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</si>
  <si>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</si>
  <si>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</si>
  <si>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</si>
  <si>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</si>
  <si>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</si>
  <si>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</si>
  <si>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</si>
  <si>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</si>
  <si>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</si>
  <si>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</si>
  <si>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</si>
  <si>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</si>
  <si>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</si>
  <si>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</si>
  <si>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</si>
  <si>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</si>
  <si>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</si>
  <si>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</si>
  <si>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</si>
  <si>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</si>
  <si>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</si>
  <si>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</si>
  <si>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</si>
  <si>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</si>
  <si>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</si>
  <si>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</si>
  <si>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</si>
  <si>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</si>
  <si>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</si>
  <si>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</si>
  <si>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</si>
  <si>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</si>
  <si>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</si>
  <si>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образования, %</t>
  </si>
  <si>
    <t>Субсидии из областного бюджета местным бюджетам на реализацию мероприятий по модернизации школьных систем образования</t>
  </si>
  <si>
    <t xml:space="preserve">Расчетная потребность j-го муниципального образования в средствах, необходимых на реализацию мероприятий по капитальному ремонту и оснащению средствами обучения и воспитания объектов муниципальных общеобразовательных организаций, рублей
</t>
  </si>
  <si>
    <t>8=6*7/100</t>
  </si>
  <si>
    <t>6=3+4+5</t>
  </si>
  <si>
    <t xml:space="preserve">Размер субсидии, предоставляемой бюджету j-го муниципального образования на реализацию мероприятий по капитальному ремонту и оснащению средствами обучения и воспитания объектов муниципальных общеобразовательных организаций на 2026 год, рублей
</t>
  </si>
  <si>
    <t xml:space="preserve">Размер субсидии, предоставляемой бюджету j-го муниципального образования на реализацию мероприятий по капитальному ремонту и оснащению средствами обучения и воспитания объектов муниципальных общеобразовательных организаций на 2027 год, рублей
</t>
  </si>
  <si>
    <t xml:space="preserve">Расчетная потребность j-го муниципального образования Курской области в средствах на реализацию мероприятий по капитальному ремонту муниципальных общеобразовательных организаций, указанных в абзаце втором пункта 1 Методики, рублей
</t>
  </si>
  <si>
    <t xml:space="preserve">Расчетная потребность j-го муниципального образования в средствах на реализацию мероприятий по капитальному ремонту муниципальных общеобразовательных организаций, указанных в абзаце третьем пункта 1  Методики, рублей
</t>
  </si>
  <si>
    <t xml:space="preserve">Расчетная потребность j-го муниципального образования в средствах на оснащение средствами обучения и воспитания объектов муниципальных общеобразовательных организаций в соответствии с подпунктом "б" пункта 2  Методики, рублей
</t>
  </si>
  <si>
    <t>Приложение № 2.16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</si>
</sst>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3" fontId="5" fillId="0" borderId="1" xfId="0" applyNumberFormat="1" applyFont="1" applyBorder="1"/>
    <xf numFmtId="0" fontId="6" fillId="0" borderId="3" xfId="0" applyFont="1" applyFill="1" applyBorder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7" fillId="2" borderId="1" xfId="1" applyNumberFormat="1" applyFont="1" applyFill="1" applyBorder="1" applyAlignment="1">
      <alignment horizontal="right" vertical="top" wrapText="1"/>
    </xf>
    <xf numFmtId="2" fontId="8" fillId="2" borderId="1" xfId="1" applyNumberFormat="1" applyFont="1" applyFill="1" applyBorder="1" applyAlignment="1">
      <alignment horizontal="right" vertical="center" wrapText="1"/>
    </xf>
    <xf numFmtId="43" fontId="6" fillId="0" borderId="2" xfId="3" applyFont="1" applyFill="1" applyBorder="1" applyAlignment="1">
      <alignment horizontal="right" vertical="center" wrapText="1"/>
    </xf>
    <xf numFmtId="4" fontId="0" fillId="0" borderId="0" xfId="0" applyNumberFormat="1"/>
    <xf numFmtId="3" fontId="6" fillId="0" borderId="2" xfId="0" applyNumberFormat="1" applyFont="1" applyFill="1" applyBorder="1"/>
    <xf numFmtId="3" fontId="6" fillId="0" borderId="3" xfId="0" applyNumberFormat="1" applyFont="1" applyFill="1" applyBorder="1"/>
    <xf numFmtId="0" fontId="6" fillId="0" borderId="1" xfId="0" applyFont="1" applyFill="1" applyBorder="1"/>
    <xf numFmtId="3" fontId="6" fillId="0" borderId="1" xfId="0" applyNumberFormat="1" applyFont="1" applyFill="1" applyBorder="1"/>
    <xf numFmtId="0" fontId="4" fillId="0" borderId="0" xfId="0" applyFont="1" applyAlignment="1">
      <alignment horizontal="center" wrapText="1"/>
    </xf>
    <xf numFmtId="43" fontId="6" fillId="0" borderId="1" xfId="3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zoomScaleNormal="100" workbookViewId="0">
      <selection activeCell="H1" sqref="H1"/>
    </sheetView>
  </sheetViews>
  <sheetFormatPr defaultRowHeight="15"/>
  <cols>
    <col min="1" max="1" width="7" style="28" customWidth="1"/>
    <col min="2" max="2" width="27.85546875" style="3" customWidth="1"/>
    <col min="3" max="3" width="28.5703125" style="3" customWidth="1"/>
    <col min="4" max="4" width="27.85546875" style="3" customWidth="1"/>
    <col min="5" max="5" width="31.85546875" style="3" customWidth="1"/>
    <col min="6" max="6" width="29.5703125" style="3" customWidth="1"/>
    <col min="7" max="7" width="22" style="3" customWidth="1"/>
    <col min="8" max="8" width="29" style="3" customWidth="1"/>
    <col min="9" max="16384" width="9.140625" style="3"/>
  </cols>
  <sheetData>
    <row r="1" spans="1:8" ht="15.75">
      <c r="H1" s="31" t="s">
        <v>46</v>
      </c>
    </row>
    <row r="2" spans="1:8" ht="33.75" customHeight="1">
      <c r="B2" s="23" t="s">
        <v>37</v>
      </c>
      <c r="C2" s="23"/>
      <c r="D2" s="23"/>
      <c r="E2" s="23"/>
      <c r="F2" s="23"/>
      <c r="G2" s="23"/>
      <c r="H2" s="23"/>
    </row>
    <row r="3" spans="1:8" ht="2.25" customHeight="1">
      <c r="B3" s="23"/>
      <c r="C3" s="23"/>
      <c r="D3" s="23"/>
      <c r="E3" s="23"/>
      <c r="F3" s="23"/>
      <c r="G3" s="23"/>
      <c r="H3" s="23"/>
    </row>
    <row r="4" spans="1:8" ht="27.75" customHeight="1">
      <c r="H4" s="22"/>
    </row>
    <row r="5" spans="1:8" ht="15" customHeight="1">
      <c r="A5" s="24" t="s">
        <v>0</v>
      </c>
      <c r="B5" s="24" t="s">
        <v>1</v>
      </c>
      <c r="C5" s="24" t="s">
        <v>43</v>
      </c>
      <c r="D5" s="24" t="s">
        <v>44</v>
      </c>
      <c r="E5" s="24" t="s">
        <v>45</v>
      </c>
      <c r="F5" s="24" t="s">
        <v>38</v>
      </c>
      <c r="G5" s="24" t="s">
        <v>36</v>
      </c>
      <c r="H5" s="24" t="s">
        <v>41</v>
      </c>
    </row>
    <row r="6" spans="1:8" ht="182.25" customHeight="1">
      <c r="A6" s="25"/>
      <c r="B6" s="25"/>
      <c r="C6" s="25"/>
      <c r="D6" s="25"/>
      <c r="E6" s="25"/>
      <c r="F6" s="25"/>
      <c r="G6" s="25"/>
      <c r="H6" s="25"/>
    </row>
    <row r="7" spans="1:8">
      <c r="A7" s="5">
        <v>1</v>
      </c>
      <c r="B7" s="4">
        <v>2</v>
      </c>
      <c r="C7" s="4">
        <v>3</v>
      </c>
      <c r="D7" s="4">
        <v>4</v>
      </c>
      <c r="E7" s="4">
        <v>5</v>
      </c>
      <c r="F7" s="4" t="s">
        <v>40</v>
      </c>
      <c r="G7" s="4">
        <v>7</v>
      </c>
      <c r="H7" s="5" t="s">
        <v>39</v>
      </c>
    </row>
    <row r="8" spans="1:8">
      <c r="A8" s="29">
        <v>1</v>
      </c>
      <c r="B8" s="6" t="s">
        <v>2</v>
      </c>
      <c r="C8" s="16">
        <v>120019132</v>
      </c>
      <c r="D8" s="16">
        <v>0</v>
      </c>
      <c r="E8" s="16">
        <v>32525511</v>
      </c>
      <c r="F8" s="12">
        <f>C8+D8+E8</f>
        <v>152544643</v>
      </c>
      <c r="G8" s="14">
        <v>98</v>
      </c>
      <c r="H8" s="7">
        <v>149162250</v>
      </c>
    </row>
    <row r="9" spans="1:8">
      <c r="A9" s="29">
        <v>2</v>
      </c>
      <c r="B9" s="6" t="s">
        <v>3</v>
      </c>
      <c r="C9" s="16">
        <v>32711378</v>
      </c>
      <c r="D9" s="16">
        <v>0</v>
      </c>
      <c r="E9" s="16">
        <v>10841836</v>
      </c>
      <c r="F9" s="12">
        <f t="shared" ref="F9:F40" si="0">C9+D9+E9</f>
        <v>43553214</v>
      </c>
      <c r="G9" s="14">
        <v>98</v>
      </c>
      <c r="H9" s="7">
        <v>42587500</v>
      </c>
    </row>
    <row r="10" spans="1:8">
      <c r="A10" s="29">
        <v>3</v>
      </c>
      <c r="B10" s="8" t="s">
        <v>4</v>
      </c>
      <c r="C10" s="17">
        <v>135938419</v>
      </c>
      <c r="D10" s="17">
        <v>0</v>
      </c>
      <c r="E10" s="17">
        <v>21683673</v>
      </c>
      <c r="F10" s="12">
        <f t="shared" si="0"/>
        <v>157622092</v>
      </c>
      <c r="G10" s="14">
        <v>98</v>
      </c>
      <c r="H10" s="7">
        <v>154127125</v>
      </c>
    </row>
    <row r="11" spans="1:8">
      <c r="A11" s="29">
        <v>4</v>
      </c>
      <c r="B11" s="8" t="s">
        <v>5</v>
      </c>
      <c r="C11" s="17">
        <v>66953622</v>
      </c>
      <c r="D11" s="17">
        <v>0</v>
      </c>
      <c r="E11" s="17">
        <v>10841837</v>
      </c>
      <c r="F11" s="12">
        <f t="shared" si="0"/>
        <v>77795459</v>
      </c>
      <c r="G11" s="14">
        <v>98</v>
      </c>
      <c r="H11" s="7">
        <v>76070500</v>
      </c>
    </row>
    <row r="12" spans="1:8">
      <c r="A12" s="29">
        <v>5</v>
      </c>
      <c r="B12" s="8" t="s">
        <v>6</v>
      </c>
      <c r="C12" s="17">
        <v>72776990</v>
      </c>
      <c r="D12" s="17">
        <v>0</v>
      </c>
      <c r="E12" s="17">
        <v>10841837</v>
      </c>
      <c r="F12" s="12">
        <f t="shared" si="0"/>
        <v>83618827</v>
      </c>
      <c r="G12" s="14">
        <v>98</v>
      </c>
      <c r="H12" s="7">
        <v>81764750</v>
      </c>
    </row>
    <row r="13" spans="1:8">
      <c r="A13" s="29">
        <v>6</v>
      </c>
      <c r="B13" s="8" t="s">
        <v>7</v>
      </c>
      <c r="C13" s="17">
        <v>0</v>
      </c>
      <c r="D13" s="17">
        <v>0</v>
      </c>
      <c r="E13" s="17">
        <v>0</v>
      </c>
      <c r="F13" s="12">
        <f t="shared" si="0"/>
        <v>0</v>
      </c>
      <c r="G13" s="14">
        <v>98</v>
      </c>
      <c r="H13" s="7">
        <f t="shared" ref="H13:H39" si="1">ROUND(F13*G13/100,0)</f>
        <v>0</v>
      </c>
    </row>
    <row r="14" spans="1:8">
      <c r="A14" s="29">
        <v>7</v>
      </c>
      <c r="B14" s="8" t="s">
        <v>8</v>
      </c>
      <c r="C14" s="17">
        <v>0</v>
      </c>
      <c r="D14" s="17">
        <v>0</v>
      </c>
      <c r="E14" s="17">
        <v>0</v>
      </c>
      <c r="F14" s="12">
        <f t="shared" si="0"/>
        <v>0</v>
      </c>
      <c r="G14" s="14">
        <v>98</v>
      </c>
      <c r="H14" s="7">
        <f t="shared" si="1"/>
        <v>0</v>
      </c>
    </row>
    <row r="15" spans="1:8">
      <c r="A15" s="29">
        <v>8</v>
      </c>
      <c r="B15" s="8" t="s">
        <v>9</v>
      </c>
      <c r="C15" s="17">
        <v>0</v>
      </c>
      <c r="D15" s="17">
        <v>0</v>
      </c>
      <c r="E15" s="17">
        <v>0</v>
      </c>
      <c r="F15" s="12">
        <f t="shared" si="0"/>
        <v>0</v>
      </c>
      <c r="G15" s="14">
        <v>98</v>
      </c>
      <c r="H15" s="7">
        <f t="shared" si="1"/>
        <v>0</v>
      </c>
    </row>
    <row r="16" spans="1:8">
      <c r="A16" s="29">
        <v>9</v>
      </c>
      <c r="B16" s="8" t="s">
        <v>10</v>
      </c>
      <c r="C16" s="17">
        <v>0</v>
      </c>
      <c r="D16" s="17">
        <v>0</v>
      </c>
      <c r="E16" s="17">
        <v>0</v>
      </c>
      <c r="F16" s="12">
        <f t="shared" si="0"/>
        <v>0</v>
      </c>
      <c r="G16" s="14">
        <v>98</v>
      </c>
      <c r="H16" s="7">
        <f t="shared" si="1"/>
        <v>0</v>
      </c>
    </row>
    <row r="17" spans="1:8">
      <c r="A17" s="29">
        <v>10</v>
      </c>
      <c r="B17" s="8" t="s">
        <v>11</v>
      </c>
      <c r="C17" s="17">
        <v>0</v>
      </c>
      <c r="D17" s="17">
        <v>0</v>
      </c>
      <c r="E17" s="17">
        <v>0</v>
      </c>
      <c r="F17" s="12">
        <f t="shared" si="0"/>
        <v>0</v>
      </c>
      <c r="G17" s="14">
        <v>98</v>
      </c>
      <c r="H17" s="7">
        <f t="shared" si="1"/>
        <v>0</v>
      </c>
    </row>
    <row r="18" spans="1:8">
      <c r="A18" s="29">
        <v>11</v>
      </c>
      <c r="B18" s="8" t="s">
        <v>12</v>
      </c>
      <c r="C18" s="17">
        <v>65743827</v>
      </c>
      <c r="D18" s="17">
        <v>0</v>
      </c>
      <c r="E18" s="17">
        <v>32525509</v>
      </c>
      <c r="F18" s="12">
        <f t="shared" si="0"/>
        <v>98269336</v>
      </c>
      <c r="G18" s="14">
        <v>98</v>
      </c>
      <c r="H18" s="7">
        <v>96090375</v>
      </c>
    </row>
    <row r="19" spans="1:8">
      <c r="A19" s="29">
        <v>12</v>
      </c>
      <c r="B19" s="8" t="s">
        <v>13</v>
      </c>
      <c r="C19" s="17">
        <v>0</v>
      </c>
      <c r="D19" s="17">
        <v>0</v>
      </c>
      <c r="E19" s="17">
        <v>0</v>
      </c>
      <c r="F19" s="12">
        <f t="shared" si="0"/>
        <v>0</v>
      </c>
      <c r="G19" s="14">
        <v>98</v>
      </c>
      <c r="H19" s="7">
        <f t="shared" si="1"/>
        <v>0</v>
      </c>
    </row>
    <row r="20" spans="1:8">
      <c r="A20" s="29">
        <v>13</v>
      </c>
      <c r="B20" s="8" t="s">
        <v>14</v>
      </c>
      <c r="C20" s="17">
        <v>48168240</v>
      </c>
      <c r="D20" s="17">
        <v>0</v>
      </c>
      <c r="E20" s="17">
        <v>10841837</v>
      </c>
      <c r="F20" s="12">
        <f t="shared" si="0"/>
        <v>59010077</v>
      </c>
      <c r="G20" s="14">
        <v>98</v>
      </c>
      <c r="H20" s="7">
        <v>57701625</v>
      </c>
    </row>
    <row r="21" spans="1:8">
      <c r="A21" s="29">
        <v>14</v>
      </c>
      <c r="B21" s="8" t="s">
        <v>15</v>
      </c>
      <c r="C21" s="17">
        <v>0</v>
      </c>
      <c r="D21" s="17">
        <v>0</v>
      </c>
      <c r="E21" s="17">
        <v>0</v>
      </c>
      <c r="F21" s="12">
        <f t="shared" si="0"/>
        <v>0</v>
      </c>
      <c r="G21" s="14">
        <v>98</v>
      </c>
      <c r="H21" s="7">
        <f t="shared" si="1"/>
        <v>0</v>
      </c>
    </row>
    <row r="22" spans="1:8">
      <c r="A22" s="29">
        <v>15</v>
      </c>
      <c r="B22" s="8" t="s">
        <v>16</v>
      </c>
      <c r="C22" s="17">
        <v>0</v>
      </c>
      <c r="D22" s="17">
        <v>0</v>
      </c>
      <c r="E22" s="17">
        <v>0</v>
      </c>
      <c r="F22" s="12">
        <f t="shared" si="0"/>
        <v>0</v>
      </c>
      <c r="G22" s="14">
        <v>98</v>
      </c>
      <c r="H22" s="7">
        <f t="shared" si="1"/>
        <v>0</v>
      </c>
    </row>
    <row r="23" spans="1:8">
      <c r="A23" s="29">
        <v>16</v>
      </c>
      <c r="B23" s="8" t="s">
        <v>17</v>
      </c>
      <c r="C23" s="17">
        <v>74888827</v>
      </c>
      <c r="D23" s="17">
        <v>0</v>
      </c>
      <c r="E23" s="17">
        <v>10841836</v>
      </c>
      <c r="F23" s="12">
        <f t="shared" si="0"/>
        <v>85730663</v>
      </c>
      <c r="G23" s="14">
        <v>98</v>
      </c>
      <c r="H23" s="7">
        <v>83829750</v>
      </c>
    </row>
    <row r="24" spans="1:8">
      <c r="A24" s="29">
        <v>17</v>
      </c>
      <c r="B24" s="8" t="s">
        <v>18</v>
      </c>
      <c r="C24" s="17">
        <v>51864566</v>
      </c>
      <c r="D24" s="17">
        <v>0</v>
      </c>
      <c r="E24" s="17">
        <v>10841837</v>
      </c>
      <c r="F24" s="12">
        <f t="shared" si="0"/>
        <v>62706403</v>
      </c>
      <c r="G24" s="14">
        <v>98</v>
      </c>
      <c r="H24" s="7">
        <v>61316000</v>
      </c>
    </row>
    <row r="25" spans="1:8">
      <c r="A25" s="29">
        <v>18</v>
      </c>
      <c r="B25" s="8" t="s">
        <v>19</v>
      </c>
      <c r="C25" s="17">
        <v>51330459</v>
      </c>
      <c r="D25" s="17">
        <v>0</v>
      </c>
      <c r="E25" s="17">
        <v>10841837</v>
      </c>
      <c r="F25" s="12">
        <f t="shared" si="0"/>
        <v>62172296</v>
      </c>
      <c r="G25" s="14">
        <v>98</v>
      </c>
      <c r="H25" s="7">
        <v>60793750</v>
      </c>
    </row>
    <row r="26" spans="1:8">
      <c r="A26" s="29">
        <v>19</v>
      </c>
      <c r="B26" s="8" t="s">
        <v>20</v>
      </c>
      <c r="C26" s="17">
        <v>69556735</v>
      </c>
      <c r="D26" s="17">
        <v>0</v>
      </c>
      <c r="E26" s="17">
        <v>10841836</v>
      </c>
      <c r="F26" s="12">
        <f t="shared" si="0"/>
        <v>80398571</v>
      </c>
      <c r="G26" s="14">
        <v>98</v>
      </c>
      <c r="H26" s="7">
        <v>78615875</v>
      </c>
    </row>
    <row r="27" spans="1:8">
      <c r="A27" s="29">
        <v>20</v>
      </c>
      <c r="B27" s="8" t="s">
        <v>21</v>
      </c>
      <c r="C27" s="17">
        <v>78068061</v>
      </c>
      <c r="D27" s="17">
        <v>0</v>
      </c>
      <c r="E27" s="17">
        <v>10841837</v>
      </c>
      <c r="F27" s="12">
        <f t="shared" si="0"/>
        <v>88909898</v>
      </c>
      <c r="G27" s="14">
        <v>98</v>
      </c>
      <c r="H27" s="7">
        <v>86938500</v>
      </c>
    </row>
    <row r="28" spans="1:8">
      <c r="A28" s="29">
        <v>21</v>
      </c>
      <c r="B28" s="8" t="s">
        <v>22</v>
      </c>
      <c r="C28" s="17">
        <v>0</v>
      </c>
      <c r="D28" s="17">
        <v>0</v>
      </c>
      <c r="E28" s="17">
        <v>0</v>
      </c>
      <c r="F28" s="12">
        <f t="shared" si="0"/>
        <v>0</v>
      </c>
      <c r="G28" s="14">
        <v>98</v>
      </c>
      <c r="H28" s="7">
        <f t="shared" si="1"/>
        <v>0</v>
      </c>
    </row>
    <row r="29" spans="1:8">
      <c r="A29" s="29">
        <v>22</v>
      </c>
      <c r="B29" s="8" t="s">
        <v>23</v>
      </c>
      <c r="C29" s="17">
        <v>0</v>
      </c>
      <c r="D29" s="17">
        <v>0</v>
      </c>
      <c r="E29" s="17">
        <v>0</v>
      </c>
      <c r="F29" s="12">
        <f t="shared" si="0"/>
        <v>0</v>
      </c>
      <c r="G29" s="14">
        <v>98</v>
      </c>
      <c r="H29" s="7">
        <f t="shared" si="1"/>
        <v>0</v>
      </c>
    </row>
    <row r="30" spans="1:8">
      <c r="A30" s="29">
        <v>23</v>
      </c>
      <c r="B30" s="8" t="s">
        <v>24</v>
      </c>
      <c r="C30" s="17">
        <v>194569898</v>
      </c>
      <c r="D30" s="17">
        <v>0</v>
      </c>
      <c r="E30" s="17">
        <v>32525511</v>
      </c>
      <c r="F30" s="12">
        <f t="shared" si="0"/>
        <v>227095409</v>
      </c>
      <c r="G30" s="14">
        <v>98</v>
      </c>
      <c r="H30" s="7">
        <v>222060000</v>
      </c>
    </row>
    <row r="31" spans="1:8">
      <c r="A31" s="29">
        <v>24</v>
      </c>
      <c r="B31" s="8" t="s">
        <v>25</v>
      </c>
      <c r="C31" s="17">
        <v>75716556</v>
      </c>
      <c r="D31" s="17">
        <v>0</v>
      </c>
      <c r="E31" s="17">
        <v>10841837</v>
      </c>
      <c r="F31" s="12">
        <f t="shared" si="0"/>
        <v>86558393</v>
      </c>
      <c r="G31" s="14">
        <v>98</v>
      </c>
      <c r="H31" s="7">
        <v>84639125</v>
      </c>
    </row>
    <row r="32" spans="1:8">
      <c r="A32" s="29">
        <v>25</v>
      </c>
      <c r="B32" s="8" t="s">
        <v>26</v>
      </c>
      <c r="C32" s="17">
        <v>0</v>
      </c>
      <c r="D32" s="17">
        <v>0</v>
      </c>
      <c r="E32" s="17">
        <v>0</v>
      </c>
      <c r="F32" s="12">
        <f t="shared" si="0"/>
        <v>0</v>
      </c>
      <c r="G32" s="14">
        <v>98</v>
      </c>
      <c r="H32" s="7">
        <f t="shared" si="1"/>
        <v>0</v>
      </c>
    </row>
    <row r="33" spans="1:8">
      <c r="A33" s="29">
        <v>26</v>
      </c>
      <c r="B33" s="8" t="s">
        <v>27</v>
      </c>
      <c r="C33" s="17">
        <v>0</v>
      </c>
      <c r="D33" s="17">
        <v>0</v>
      </c>
      <c r="E33" s="17">
        <v>0</v>
      </c>
      <c r="F33" s="12">
        <f t="shared" si="0"/>
        <v>0</v>
      </c>
      <c r="G33" s="14">
        <v>98</v>
      </c>
      <c r="H33" s="7">
        <f t="shared" si="1"/>
        <v>0</v>
      </c>
    </row>
    <row r="34" spans="1:8">
      <c r="A34" s="29">
        <v>27</v>
      </c>
      <c r="B34" s="8" t="s">
        <v>28</v>
      </c>
      <c r="C34" s="17">
        <v>0</v>
      </c>
      <c r="D34" s="17">
        <v>0</v>
      </c>
      <c r="E34" s="17">
        <v>0</v>
      </c>
      <c r="F34" s="12">
        <f t="shared" si="0"/>
        <v>0</v>
      </c>
      <c r="G34" s="14">
        <v>98</v>
      </c>
      <c r="H34" s="7">
        <f t="shared" si="1"/>
        <v>0</v>
      </c>
    </row>
    <row r="35" spans="1:8">
      <c r="A35" s="29">
        <v>28</v>
      </c>
      <c r="B35" s="8" t="s">
        <v>29</v>
      </c>
      <c r="C35" s="17">
        <v>69780765</v>
      </c>
      <c r="D35" s="17">
        <v>0</v>
      </c>
      <c r="E35" s="17">
        <v>21683674</v>
      </c>
      <c r="F35" s="12">
        <f t="shared" si="0"/>
        <v>91464439</v>
      </c>
      <c r="G35" s="14">
        <v>98</v>
      </c>
      <c r="H35" s="7">
        <v>89436375</v>
      </c>
    </row>
    <row r="36" spans="1:8">
      <c r="A36" s="29">
        <v>29</v>
      </c>
      <c r="B36" s="8" t="s">
        <v>30</v>
      </c>
      <c r="C36" s="17">
        <v>0</v>
      </c>
      <c r="D36" s="17">
        <v>0</v>
      </c>
      <c r="E36" s="17">
        <v>0</v>
      </c>
      <c r="F36" s="12">
        <f t="shared" si="0"/>
        <v>0</v>
      </c>
      <c r="G36" s="14">
        <v>98</v>
      </c>
      <c r="H36" s="7">
        <f t="shared" si="1"/>
        <v>0</v>
      </c>
    </row>
    <row r="37" spans="1:8">
      <c r="A37" s="29">
        <v>30</v>
      </c>
      <c r="B37" s="18" t="s">
        <v>31</v>
      </c>
      <c r="C37" s="19">
        <v>130487186</v>
      </c>
      <c r="D37" s="19">
        <v>0</v>
      </c>
      <c r="E37" s="19">
        <v>10577402</v>
      </c>
      <c r="F37" s="12">
        <f t="shared" si="0"/>
        <v>141064588</v>
      </c>
      <c r="G37" s="21">
        <v>98</v>
      </c>
      <c r="H37" s="7">
        <v>138243296</v>
      </c>
    </row>
    <row r="38" spans="1:8">
      <c r="A38" s="29">
        <v>31</v>
      </c>
      <c r="B38" s="18" t="s">
        <v>32</v>
      </c>
      <c r="C38" s="19">
        <v>0</v>
      </c>
      <c r="D38" s="19">
        <v>0</v>
      </c>
      <c r="E38" s="19">
        <v>0</v>
      </c>
      <c r="F38" s="12">
        <f t="shared" si="0"/>
        <v>0</v>
      </c>
      <c r="G38" s="21">
        <v>98</v>
      </c>
      <c r="H38" s="7">
        <f t="shared" si="1"/>
        <v>0</v>
      </c>
    </row>
    <row r="39" spans="1:8">
      <c r="A39" s="29">
        <v>32</v>
      </c>
      <c r="B39" s="18" t="s">
        <v>33</v>
      </c>
      <c r="C39" s="19">
        <v>0</v>
      </c>
      <c r="D39" s="19">
        <v>0</v>
      </c>
      <c r="E39" s="19">
        <v>0</v>
      </c>
      <c r="F39" s="12">
        <f t="shared" si="0"/>
        <v>0</v>
      </c>
      <c r="G39" s="21">
        <v>98</v>
      </c>
      <c r="H39" s="7">
        <f t="shared" si="1"/>
        <v>0</v>
      </c>
    </row>
    <row r="40" spans="1:8">
      <c r="A40" s="29">
        <v>33</v>
      </c>
      <c r="B40" s="18" t="s">
        <v>34</v>
      </c>
      <c r="C40" s="19">
        <v>17558739</v>
      </c>
      <c r="D40" s="19">
        <v>0</v>
      </c>
      <c r="E40" s="19">
        <v>0</v>
      </c>
      <c r="F40" s="12">
        <f t="shared" si="0"/>
        <v>17558739</v>
      </c>
      <c r="G40" s="21">
        <v>98</v>
      </c>
      <c r="H40" s="7">
        <v>17207564</v>
      </c>
    </row>
    <row r="41" spans="1:8" s="26" customFormat="1" ht="14.25">
      <c r="A41" s="30"/>
      <c r="B41" s="9" t="s">
        <v>35</v>
      </c>
      <c r="C41" s="10">
        <f>SUM(C8:C40)</f>
        <v>1356133400</v>
      </c>
      <c r="D41" s="10">
        <f t="shared" ref="D41:E41" si="2">SUM(D8:D40)</f>
        <v>0</v>
      </c>
      <c r="E41" s="10">
        <f t="shared" si="2"/>
        <v>259939647</v>
      </c>
      <c r="F41" s="10">
        <f>SUM(F8:F40)</f>
        <v>1616073047</v>
      </c>
      <c r="G41" s="13">
        <v>98</v>
      </c>
      <c r="H41" s="10">
        <f>SUM(H8:H40)</f>
        <v>1580584360</v>
      </c>
    </row>
    <row r="44" spans="1:8">
      <c r="F44" s="27"/>
    </row>
  </sheetData>
  <mergeCells count="9">
    <mergeCell ref="B2:H3"/>
    <mergeCell ref="A5:A6"/>
    <mergeCell ref="B5:B6"/>
    <mergeCell ref="C5:C6"/>
    <mergeCell ref="D5:D6"/>
    <mergeCell ref="E5:E6"/>
    <mergeCell ref="F5:F6"/>
    <mergeCell ref="G5:G6"/>
    <mergeCell ref="H5:H6"/>
  </mergeCells>
  <pageMargins left="0.51181102362204722" right="0.31496062992125984" top="0.55118110236220474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44"/>
  <sheetViews>
    <sheetView topLeftCell="A7" zoomScaleNormal="100" workbookViewId="0">
      <selection activeCell="H38" sqref="H38"/>
    </sheetView>
  </sheetViews>
  <sheetFormatPr defaultRowHeight="15"/>
  <cols>
    <col min="1" max="1" width="7" customWidth="1"/>
    <col min="2" max="2" width="27.85546875" customWidth="1"/>
    <col min="3" max="3" width="28.7109375" customWidth="1"/>
    <col min="4" max="4" width="27.42578125" customWidth="1"/>
    <col min="5" max="5" width="29.85546875" customWidth="1"/>
    <col min="6" max="6" width="31" customWidth="1"/>
    <col min="7" max="7" width="22" customWidth="1"/>
    <col min="8" max="8" width="32.5703125" customWidth="1"/>
  </cols>
  <sheetData>
    <row r="2" spans="1:8" ht="33.75" customHeight="1">
      <c r="A2" s="1"/>
      <c r="B2" s="23" t="s">
        <v>37</v>
      </c>
      <c r="C2" s="23"/>
      <c r="D2" s="23"/>
      <c r="E2" s="23"/>
      <c r="F2" s="23"/>
      <c r="G2" s="23"/>
      <c r="H2" s="23"/>
    </row>
    <row r="3" spans="1:8" ht="2.25" customHeight="1">
      <c r="A3" s="1"/>
      <c r="B3" s="23"/>
      <c r="C3" s="23"/>
      <c r="D3" s="23"/>
      <c r="E3" s="23"/>
      <c r="F3" s="23"/>
      <c r="G3" s="23"/>
      <c r="H3" s="23"/>
    </row>
    <row r="4" spans="1:8" ht="27.75" customHeight="1">
      <c r="A4" s="1"/>
      <c r="B4" s="3"/>
      <c r="C4" s="3"/>
      <c r="D4" s="3"/>
      <c r="E4" s="3"/>
      <c r="F4" s="3"/>
      <c r="G4" s="3"/>
      <c r="H4" s="20"/>
    </row>
    <row r="5" spans="1:8" ht="15" customHeight="1">
      <c r="A5" s="24" t="s">
        <v>0</v>
      </c>
      <c r="B5" s="24" t="s">
        <v>1</v>
      </c>
      <c r="C5" s="24" t="s">
        <v>43</v>
      </c>
      <c r="D5" s="24" t="s">
        <v>44</v>
      </c>
      <c r="E5" s="24" t="s">
        <v>45</v>
      </c>
      <c r="F5" s="24" t="s">
        <v>38</v>
      </c>
      <c r="G5" s="24" t="s">
        <v>36</v>
      </c>
      <c r="H5" s="24" t="s">
        <v>42</v>
      </c>
    </row>
    <row r="6" spans="1:8" ht="152.25" customHeight="1">
      <c r="A6" s="25"/>
      <c r="B6" s="25"/>
      <c r="C6" s="25"/>
      <c r="D6" s="25"/>
      <c r="E6" s="25"/>
      <c r="F6" s="25"/>
      <c r="G6" s="25"/>
      <c r="H6" s="25"/>
    </row>
    <row r="7" spans="1:8">
      <c r="A7" s="5">
        <v>1</v>
      </c>
      <c r="B7" s="4">
        <v>2</v>
      </c>
      <c r="C7" s="4">
        <v>3</v>
      </c>
      <c r="D7" s="4">
        <v>4</v>
      </c>
      <c r="E7" s="4">
        <v>5</v>
      </c>
      <c r="F7" s="4" t="s">
        <v>40</v>
      </c>
      <c r="G7" s="4">
        <v>7</v>
      </c>
      <c r="H7" s="5" t="s">
        <v>39</v>
      </c>
    </row>
    <row r="8" spans="1:8">
      <c r="A8" s="11">
        <v>1</v>
      </c>
      <c r="B8" s="6" t="s">
        <v>2</v>
      </c>
      <c r="C8" s="16">
        <v>81406855</v>
      </c>
      <c r="D8" s="16">
        <v>0</v>
      </c>
      <c r="E8" s="16">
        <v>11119833</v>
      </c>
      <c r="F8" s="12">
        <f>C8+D8+E8</f>
        <v>92526688</v>
      </c>
      <c r="G8" s="14">
        <v>98</v>
      </c>
      <c r="H8" s="7">
        <v>90676154</v>
      </c>
    </row>
    <row r="9" spans="1:8">
      <c r="A9" s="11">
        <v>2</v>
      </c>
      <c r="B9" s="6" t="s">
        <v>3</v>
      </c>
      <c r="C9" s="16">
        <v>0</v>
      </c>
      <c r="D9" s="16">
        <v>0</v>
      </c>
      <c r="E9" s="16"/>
      <c r="F9" s="12">
        <f t="shared" ref="F9:F40" si="0">C9+D9+E9</f>
        <v>0</v>
      </c>
      <c r="G9" s="14">
        <v>98</v>
      </c>
      <c r="H9" s="7">
        <f t="shared" ref="H9:H39" si="1">F9*G9/100</f>
        <v>0</v>
      </c>
    </row>
    <row r="10" spans="1:8">
      <c r="A10" s="11">
        <v>3</v>
      </c>
      <c r="B10" s="8" t="s">
        <v>4</v>
      </c>
      <c r="C10" s="17">
        <v>240161041</v>
      </c>
      <c r="D10" s="17">
        <v>0</v>
      </c>
      <c r="E10" s="17">
        <v>22239666</v>
      </c>
      <c r="F10" s="12">
        <f t="shared" si="0"/>
        <v>262400707</v>
      </c>
      <c r="G10" s="14">
        <v>98</v>
      </c>
      <c r="H10" s="7">
        <v>257152692</v>
      </c>
    </row>
    <row r="11" spans="1:8">
      <c r="A11" s="11">
        <v>4</v>
      </c>
      <c r="B11" s="8" t="s">
        <v>5</v>
      </c>
      <c r="C11" s="17">
        <v>88320774</v>
      </c>
      <c r="D11" s="17">
        <v>0</v>
      </c>
      <c r="E11" s="17">
        <v>11119833</v>
      </c>
      <c r="F11" s="12">
        <f t="shared" si="0"/>
        <v>99440607</v>
      </c>
      <c r="G11" s="14">
        <v>98</v>
      </c>
      <c r="H11" s="7">
        <v>97451795</v>
      </c>
    </row>
    <row r="12" spans="1:8">
      <c r="A12" s="11">
        <v>5</v>
      </c>
      <c r="B12" s="8" t="s">
        <v>6</v>
      </c>
      <c r="C12" s="17">
        <v>0</v>
      </c>
      <c r="D12" s="17">
        <v>0</v>
      </c>
      <c r="E12" s="17"/>
      <c r="F12" s="12">
        <f t="shared" si="0"/>
        <v>0</v>
      </c>
      <c r="G12" s="14">
        <v>98</v>
      </c>
      <c r="H12" s="7">
        <f t="shared" si="1"/>
        <v>0</v>
      </c>
    </row>
    <row r="13" spans="1:8">
      <c r="A13" s="11">
        <v>6</v>
      </c>
      <c r="B13" s="8" t="s">
        <v>7</v>
      </c>
      <c r="C13" s="17">
        <v>39604788</v>
      </c>
      <c r="D13" s="17">
        <v>0</v>
      </c>
      <c r="E13" s="17">
        <v>11119833</v>
      </c>
      <c r="F13" s="12">
        <f t="shared" si="0"/>
        <v>50724621</v>
      </c>
      <c r="G13" s="14">
        <v>98</v>
      </c>
      <c r="H13" s="7">
        <v>49710128</v>
      </c>
    </row>
    <row r="14" spans="1:8">
      <c r="A14" s="11">
        <v>7</v>
      </c>
      <c r="B14" s="8" t="s">
        <v>8</v>
      </c>
      <c r="C14" s="17"/>
      <c r="D14" s="17">
        <v>0</v>
      </c>
      <c r="E14" s="17"/>
      <c r="F14" s="12">
        <f t="shared" si="0"/>
        <v>0</v>
      </c>
      <c r="G14" s="14">
        <v>98</v>
      </c>
      <c r="H14" s="7">
        <f t="shared" si="1"/>
        <v>0</v>
      </c>
    </row>
    <row r="15" spans="1:8">
      <c r="A15" s="11">
        <v>8</v>
      </c>
      <c r="B15" s="8" t="s">
        <v>9</v>
      </c>
      <c r="C15" s="17">
        <v>95722789</v>
      </c>
      <c r="D15" s="17">
        <v>0</v>
      </c>
      <c r="E15" s="17">
        <v>11119833</v>
      </c>
      <c r="F15" s="12">
        <f t="shared" si="0"/>
        <v>106842622</v>
      </c>
      <c r="G15" s="14">
        <v>98</v>
      </c>
      <c r="H15" s="7">
        <v>104705769</v>
      </c>
    </row>
    <row r="16" spans="1:8">
      <c r="A16" s="11">
        <v>9</v>
      </c>
      <c r="B16" s="8" t="s">
        <v>10</v>
      </c>
      <c r="C16" s="17"/>
      <c r="D16" s="17">
        <v>0</v>
      </c>
      <c r="E16" s="17"/>
      <c r="F16" s="12">
        <f t="shared" si="0"/>
        <v>0</v>
      </c>
      <c r="G16" s="14">
        <v>98</v>
      </c>
      <c r="H16" s="7">
        <f t="shared" si="1"/>
        <v>0</v>
      </c>
    </row>
    <row r="17" spans="1:8">
      <c r="A17" s="11">
        <v>10</v>
      </c>
      <c r="B17" s="8" t="s">
        <v>11</v>
      </c>
      <c r="C17" s="17"/>
      <c r="D17" s="17">
        <v>0</v>
      </c>
      <c r="E17" s="17"/>
      <c r="F17" s="12">
        <f t="shared" si="0"/>
        <v>0</v>
      </c>
      <c r="G17" s="14">
        <v>98</v>
      </c>
      <c r="H17" s="7">
        <f t="shared" si="1"/>
        <v>0</v>
      </c>
    </row>
    <row r="18" spans="1:8">
      <c r="A18" s="11">
        <v>11</v>
      </c>
      <c r="B18" s="8" t="s">
        <v>12</v>
      </c>
      <c r="C18" s="17">
        <v>43842884</v>
      </c>
      <c r="D18" s="17">
        <v>0</v>
      </c>
      <c r="E18" s="17">
        <v>11119833</v>
      </c>
      <c r="F18" s="12">
        <f t="shared" si="0"/>
        <v>54962717</v>
      </c>
      <c r="G18" s="14">
        <v>98</v>
      </c>
      <c r="H18" s="7">
        <v>53863462</v>
      </c>
    </row>
    <row r="19" spans="1:8">
      <c r="A19" s="11">
        <v>12</v>
      </c>
      <c r="B19" s="8" t="s">
        <v>13</v>
      </c>
      <c r="C19" s="17"/>
      <c r="D19" s="17">
        <v>0</v>
      </c>
      <c r="E19" s="17"/>
      <c r="F19" s="12">
        <f t="shared" si="0"/>
        <v>0</v>
      </c>
      <c r="G19" s="14">
        <v>98</v>
      </c>
      <c r="H19" s="7">
        <f t="shared" si="1"/>
        <v>0</v>
      </c>
    </row>
    <row r="20" spans="1:8">
      <c r="A20" s="11">
        <v>13</v>
      </c>
      <c r="B20" s="8" t="s">
        <v>14</v>
      </c>
      <c r="C20" s="17"/>
      <c r="D20" s="17">
        <v>0</v>
      </c>
      <c r="E20" s="17"/>
      <c r="F20" s="12">
        <f t="shared" si="0"/>
        <v>0</v>
      </c>
      <c r="G20" s="14">
        <v>98</v>
      </c>
      <c r="H20" s="7">
        <f t="shared" si="1"/>
        <v>0</v>
      </c>
    </row>
    <row r="21" spans="1:8">
      <c r="A21" s="11">
        <v>14</v>
      </c>
      <c r="B21" s="8" t="s">
        <v>15</v>
      </c>
      <c r="C21" s="17"/>
      <c r="D21" s="17">
        <v>0</v>
      </c>
      <c r="E21" s="17"/>
      <c r="F21" s="12">
        <f t="shared" si="0"/>
        <v>0</v>
      </c>
      <c r="G21" s="14">
        <v>98</v>
      </c>
      <c r="H21" s="7">
        <f t="shared" si="1"/>
        <v>0</v>
      </c>
    </row>
    <row r="22" spans="1:8">
      <c r="A22" s="11">
        <v>15</v>
      </c>
      <c r="B22" s="8" t="s">
        <v>16</v>
      </c>
      <c r="C22" s="17">
        <v>84096678</v>
      </c>
      <c r="D22" s="17">
        <v>0</v>
      </c>
      <c r="E22" s="17">
        <v>11119833</v>
      </c>
      <c r="F22" s="12">
        <f t="shared" si="0"/>
        <v>95216511</v>
      </c>
      <c r="G22" s="14">
        <v>98</v>
      </c>
      <c r="H22" s="7">
        <v>93312180</v>
      </c>
    </row>
    <row r="23" spans="1:8">
      <c r="A23" s="11">
        <v>16</v>
      </c>
      <c r="B23" s="8" t="s">
        <v>17</v>
      </c>
      <c r="C23" s="17"/>
      <c r="D23" s="17">
        <v>0</v>
      </c>
      <c r="E23" s="17"/>
      <c r="F23" s="12">
        <f t="shared" si="0"/>
        <v>0</v>
      </c>
      <c r="G23" s="14">
        <v>98</v>
      </c>
      <c r="H23" s="7">
        <f t="shared" si="1"/>
        <v>0</v>
      </c>
    </row>
    <row r="24" spans="1:8">
      <c r="A24" s="11">
        <v>17</v>
      </c>
      <c r="B24" s="8" t="s">
        <v>18</v>
      </c>
      <c r="C24" s="17"/>
      <c r="D24" s="17">
        <v>0</v>
      </c>
      <c r="E24" s="17"/>
      <c r="F24" s="12">
        <f t="shared" si="0"/>
        <v>0</v>
      </c>
      <c r="G24" s="14">
        <v>98</v>
      </c>
      <c r="H24" s="7">
        <f t="shared" si="1"/>
        <v>0</v>
      </c>
    </row>
    <row r="25" spans="1:8">
      <c r="A25" s="11">
        <v>18</v>
      </c>
      <c r="B25" s="8" t="s">
        <v>19</v>
      </c>
      <c r="C25" s="17"/>
      <c r="D25" s="17">
        <v>0</v>
      </c>
      <c r="E25" s="17"/>
      <c r="F25" s="12">
        <f t="shared" si="0"/>
        <v>0</v>
      </c>
      <c r="G25" s="14">
        <v>98</v>
      </c>
      <c r="H25" s="7">
        <f t="shared" si="1"/>
        <v>0</v>
      </c>
    </row>
    <row r="26" spans="1:8">
      <c r="A26" s="11">
        <v>19</v>
      </c>
      <c r="B26" s="8" t="s">
        <v>20</v>
      </c>
      <c r="C26" s="17">
        <v>85974620</v>
      </c>
      <c r="D26" s="17">
        <v>0</v>
      </c>
      <c r="E26" s="17">
        <v>11119833</v>
      </c>
      <c r="F26" s="12">
        <f t="shared" si="0"/>
        <v>97094453</v>
      </c>
      <c r="G26" s="14">
        <v>98</v>
      </c>
      <c r="H26" s="7">
        <v>95152564</v>
      </c>
    </row>
    <row r="27" spans="1:8">
      <c r="A27" s="11">
        <v>20</v>
      </c>
      <c r="B27" s="8" t="s">
        <v>21</v>
      </c>
      <c r="C27" s="17"/>
      <c r="D27" s="17">
        <v>0</v>
      </c>
      <c r="E27" s="17"/>
      <c r="F27" s="12">
        <f t="shared" si="0"/>
        <v>0</v>
      </c>
      <c r="G27" s="14">
        <v>98</v>
      </c>
      <c r="H27" s="7">
        <f t="shared" si="1"/>
        <v>0</v>
      </c>
    </row>
    <row r="28" spans="1:8">
      <c r="A28" s="11">
        <v>21</v>
      </c>
      <c r="B28" s="8" t="s">
        <v>22</v>
      </c>
      <c r="C28" s="17">
        <v>79603218</v>
      </c>
      <c r="D28" s="17">
        <v>0</v>
      </c>
      <c r="E28" s="17">
        <v>11119833</v>
      </c>
      <c r="F28" s="12">
        <f t="shared" si="0"/>
        <v>90723051</v>
      </c>
      <c r="G28" s="14">
        <v>98</v>
      </c>
      <c r="H28" s="7">
        <v>88908590</v>
      </c>
    </row>
    <row r="29" spans="1:8">
      <c r="A29" s="11">
        <v>22</v>
      </c>
      <c r="B29" s="8" t="s">
        <v>23</v>
      </c>
      <c r="C29" s="17"/>
      <c r="D29" s="17">
        <v>0</v>
      </c>
      <c r="E29" s="17"/>
      <c r="F29" s="12">
        <f t="shared" si="0"/>
        <v>0</v>
      </c>
      <c r="G29" s="14">
        <v>98</v>
      </c>
      <c r="H29" s="7">
        <f t="shared" si="1"/>
        <v>0</v>
      </c>
    </row>
    <row r="30" spans="1:8">
      <c r="A30" s="11">
        <v>23</v>
      </c>
      <c r="B30" s="8" t="s">
        <v>24</v>
      </c>
      <c r="C30" s="17"/>
      <c r="D30" s="17">
        <v>0</v>
      </c>
      <c r="E30" s="17"/>
      <c r="F30" s="12">
        <f t="shared" si="0"/>
        <v>0</v>
      </c>
      <c r="G30" s="14">
        <v>98</v>
      </c>
      <c r="H30" s="7">
        <f t="shared" si="1"/>
        <v>0</v>
      </c>
    </row>
    <row r="31" spans="1:8">
      <c r="A31" s="11">
        <v>24</v>
      </c>
      <c r="B31" s="8" t="s">
        <v>25</v>
      </c>
      <c r="C31" s="17"/>
      <c r="D31" s="17">
        <v>0</v>
      </c>
      <c r="E31" s="17"/>
      <c r="F31" s="12">
        <f t="shared" si="0"/>
        <v>0</v>
      </c>
      <c r="G31" s="14">
        <v>98</v>
      </c>
      <c r="H31" s="7">
        <f t="shared" si="1"/>
        <v>0</v>
      </c>
    </row>
    <row r="32" spans="1:8">
      <c r="A32" s="11">
        <v>25</v>
      </c>
      <c r="B32" s="8" t="s">
        <v>26</v>
      </c>
      <c r="C32" s="17">
        <v>59494898</v>
      </c>
      <c r="D32" s="17">
        <v>0</v>
      </c>
      <c r="E32" s="17">
        <v>11119833</v>
      </c>
      <c r="F32" s="12">
        <f t="shared" si="0"/>
        <v>70614731</v>
      </c>
      <c r="G32" s="14">
        <v>98</v>
      </c>
      <c r="H32" s="7">
        <v>69202436</v>
      </c>
    </row>
    <row r="33" spans="1:8">
      <c r="A33" s="11">
        <v>26</v>
      </c>
      <c r="B33" s="8" t="s">
        <v>27</v>
      </c>
      <c r="C33" s="17"/>
      <c r="D33" s="17">
        <v>0</v>
      </c>
      <c r="E33" s="17"/>
      <c r="F33" s="12">
        <f t="shared" si="0"/>
        <v>0</v>
      </c>
      <c r="G33" s="14">
        <v>98</v>
      </c>
      <c r="H33" s="7">
        <f t="shared" si="1"/>
        <v>0</v>
      </c>
    </row>
    <row r="34" spans="1:8">
      <c r="A34" s="11">
        <v>27</v>
      </c>
      <c r="B34" s="8" t="s">
        <v>28</v>
      </c>
      <c r="C34" s="17"/>
      <c r="D34" s="17">
        <v>0</v>
      </c>
      <c r="E34" s="17"/>
      <c r="F34" s="12">
        <f t="shared" si="0"/>
        <v>0</v>
      </c>
      <c r="G34" s="14">
        <v>98</v>
      </c>
      <c r="H34" s="7">
        <f t="shared" si="1"/>
        <v>0</v>
      </c>
    </row>
    <row r="35" spans="1:8">
      <c r="A35" s="11">
        <v>28</v>
      </c>
      <c r="B35" s="8" t="s">
        <v>29</v>
      </c>
      <c r="C35" s="17"/>
      <c r="D35" s="17">
        <v>0</v>
      </c>
      <c r="E35" s="17"/>
      <c r="F35" s="12">
        <f t="shared" si="0"/>
        <v>0</v>
      </c>
      <c r="G35" s="14">
        <v>98</v>
      </c>
      <c r="H35" s="7">
        <f t="shared" si="1"/>
        <v>0</v>
      </c>
    </row>
    <row r="36" spans="1:8">
      <c r="A36" s="11">
        <v>29</v>
      </c>
      <c r="B36" s="8" t="s">
        <v>30</v>
      </c>
      <c r="C36" s="17"/>
      <c r="D36" s="17">
        <v>0</v>
      </c>
      <c r="E36" s="17"/>
      <c r="F36" s="12">
        <f t="shared" si="0"/>
        <v>0</v>
      </c>
      <c r="G36" s="14">
        <v>98</v>
      </c>
      <c r="H36" s="7">
        <f t="shared" si="1"/>
        <v>0</v>
      </c>
    </row>
    <row r="37" spans="1:8">
      <c r="A37" s="11">
        <v>30</v>
      </c>
      <c r="B37" s="18" t="s">
        <v>31</v>
      </c>
      <c r="C37" s="19">
        <v>107648874</v>
      </c>
      <c r="D37" s="19">
        <v>0</v>
      </c>
      <c r="E37" s="19">
        <v>11119833</v>
      </c>
      <c r="F37" s="12">
        <f t="shared" si="0"/>
        <v>118768707</v>
      </c>
      <c r="G37" s="21">
        <v>98</v>
      </c>
      <c r="H37" s="7">
        <v>116393333</v>
      </c>
    </row>
    <row r="38" spans="1:8">
      <c r="A38" s="11">
        <v>31</v>
      </c>
      <c r="B38" s="18" t="s">
        <v>32</v>
      </c>
      <c r="C38" s="19">
        <v>127352695</v>
      </c>
      <c r="D38" s="19">
        <v>0</v>
      </c>
      <c r="E38" s="19">
        <v>11119833</v>
      </c>
      <c r="F38" s="12">
        <f t="shared" si="0"/>
        <v>138472528</v>
      </c>
      <c r="G38" s="21">
        <v>98</v>
      </c>
      <c r="H38" s="7">
        <v>135703077</v>
      </c>
    </row>
    <row r="39" spans="1:8">
      <c r="A39" s="11">
        <v>32</v>
      </c>
      <c r="B39" s="18" t="s">
        <v>33</v>
      </c>
      <c r="C39" s="19"/>
      <c r="D39" s="19">
        <v>0</v>
      </c>
      <c r="E39" s="19"/>
      <c r="F39" s="12">
        <f t="shared" si="0"/>
        <v>0</v>
      </c>
      <c r="G39" s="21">
        <v>98</v>
      </c>
      <c r="H39" s="7">
        <f t="shared" si="1"/>
        <v>0</v>
      </c>
    </row>
    <row r="40" spans="1:8">
      <c r="A40" s="11">
        <v>33</v>
      </c>
      <c r="B40" s="18" t="s">
        <v>34</v>
      </c>
      <c r="C40" s="19">
        <v>107648874</v>
      </c>
      <c r="D40" s="19">
        <v>0</v>
      </c>
      <c r="E40" s="19">
        <v>11119833</v>
      </c>
      <c r="F40" s="12">
        <f t="shared" si="0"/>
        <v>118768707</v>
      </c>
      <c r="G40" s="21">
        <v>98</v>
      </c>
      <c r="H40" s="7">
        <v>116393333</v>
      </c>
    </row>
    <row r="41" spans="1:8" s="2" customFormat="1" ht="14.25">
      <c r="A41" s="9"/>
      <c r="B41" s="9" t="s">
        <v>35</v>
      </c>
      <c r="C41" s="10">
        <f>SUM(C8:C40)</f>
        <v>1240878988</v>
      </c>
      <c r="D41" s="10">
        <f t="shared" ref="D41:E41" si="2">SUM(D8:D40)</f>
        <v>0</v>
      </c>
      <c r="E41" s="10">
        <f t="shared" si="2"/>
        <v>155677662</v>
      </c>
      <c r="F41" s="10">
        <f>SUM(F8:F40)</f>
        <v>1396556650</v>
      </c>
      <c r="G41" s="13">
        <v>98</v>
      </c>
      <c r="H41" s="10">
        <f>SUM(H8:H40)</f>
        <v>1368625513</v>
      </c>
    </row>
    <row r="44" spans="1:8">
      <c r="F44" s="15"/>
    </row>
  </sheetData>
  <mergeCells count="9">
    <mergeCell ref="B2:H3"/>
    <mergeCell ref="A5:A6"/>
    <mergeCell ref="B5:B6"/>
    <mergeCell ref="C5:C6"/>
    <mergeCell ref="D5:D6"/>
    <mergeCell ref="E5:E6"/>
    <mergeCell ref="F5:F6"/>
    <mergeCell ref="G5:G6"/>
    <mergeCell ref="H5:H6"/>
  </mergeCells>
  <pageMargins left="0.51181102362204722" right="0.31496062992125984" top="0.55118110236220474" bottom="0.35433070866141736" header="0" footer="0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год</vt:lpstr>
      <vt:lpstr>2027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2025-10-14T16:41:04Z</dcterms:modified>
</cp:coreProperties>
</file>